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2435" windowHeight="9525" activeTab="2"/>
  </bookViews>
  <sheets>
    <sheet name="Problema 1" sheetId="1" r:id="rId1"/>
    <sheet name="Problema 2" sheetId="4" r:id="rId2"/>
    <sheet name="Problema 3" sheetId="5" r:id="rId3"/>
    <sheet name="Foglio2" sheetId="2" r:id="rId4"/>
    <sheet name="Foglio3" sheetId="3" r:id="rId5"/>
  </sheets>
  <calcPr calcId="125725"/>
</workbook>
</file>

<file path=xl/calcChain.xml><?xml version="1.0" encoding="utf-8"?>
<calcChain xmlns="http://schemas.openxmlformats.org/spreadsheetml/2006/main">
  <c r="G21" i="1"/>
  <c r="L21" s="1"/>
  <c r="L9" s="1"/>
  <c r="H24" i="5"/>
  <c r="P8" s="1"/>
  <c r="P16" s="1"/>
  <c r="L13"/>
  <c r="F3"/>
  <c r="L3" s="1"/>
  <c r="L2"/>
  <c r="F2"/>
  <c r="F27" i="4"/>
  <c r="L27" s="1"/>
  <c r="L15" s="1"/>
  <c r="L26"/>
  <c r="F26"/>
  <c r="L13"/>
  <c r="G3"/>
  <c r="L3" s="1"/>
  <c r="H5" s="1"/>
  <c r="H23" i="1" l="1"/>
  <c r="Q8" s="1"/>
</calcChain>
</file>

<file path=xl/sharedStrings.xml><?xml version="1.0" encoding="utf-8"?>
<sst xmlns="http://schemas.openxmlformats.org/spreadsheetml/2006/main" count="67" uniqueCount="31">
  <si>
    <t>N</t>
  </si>
  <si>
    <t>a =</t>
  </si>
  <si>
    <t>b =</t>
  </si>
  <si>
    <r>
      <t>V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</si>
  <si>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</si>
  <si>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4"/>
        <color theme="1"/>
        <rFont val="Calibri"/>
        <family val="2"/>
        <scheme val="minor"/>
      </rPr>
      <t>TOT</t>
    </r>
    <r>
      <rPr>
        <sz val="14"/>
        <color theme="1"/>
        <rFont val="Calibri"/>
        <family val="2"/>
        <scheme val="minor"/>
      </rPr>
      <t xml:space="preserve"> =</t>
    </r>
  </si>
  <si>
    <t>Problema 1</t>
  </si>
  <si>
    <t>Dati V1 e V2</t>
  </si>
  <si>
    <r>
      <t xml:space="preserve">Dato l'angolo </t>
    </r>
    <r>
      <rPr>
        <sz val="18"/>
        <color theme="1"/>
        <rFont val="Symbol"/>
        <family val="1"/>
        <charset val="2"/>
      </rPr>
      <t>a</t>
    </r>
  </si>
  <si>
    <r>
      <t>Determinare V</t>
    </r>
    <r>
      <rPr>
        <vertAlign val="subscript"/>
        <sz val="18"/>
        <color theme="1"/>
        <rFont val="Calibri"/>
        <family val="2"/>
        <scheme val="minor"/>
      </rPr>
      <t>TOT</t>
    </r>
    <r>
      <rPr>
        <sz val="18"/>
        <color theme="1"/>
        <rFont val="Calibri"/>
        <family val="2"/>
        <scheme val="minor"/>
      </rPr>
      <t xml:space="preserve"> e </t>
    </r>
    <r>
      <rPr>
        <sz val="18"/>
        <color theme="1"/>
        <rFont val="Symbol"/>
        <family val="1"/>
        <charset val="2"/>
      </rPr>
      <t>b</t>
    </r>
  </si>
  <si>
    <t>v1 * sena = v2 * senb</t>
  </si>
  <si>
    <t>senb = sena *(v1/v2)</t>
  </si>
  <si>
    <t>°</t>
  </si>
  <si>
    <t>vtot = v1*cosa + v2*cosb</t>
  </si>
  <si>
    <t>Problema 2</t>
  </si>
  <si>
    <r>
      <t xml:space="preserve">Determinare </t>
    </r>
    <r>
      <rPr>
        <sz val="18"/>
        <color theme="1"/>
        <rFont val="Symbol"/>
        <family val="1"/>
        <charset val="2"/>
      </rPr>
      <t>a</t>
    </r>
    <r>
      <rPr>
        <sz val="18"/>
        <color theme="1"/>
        <rFont val="Calibri"/>
        <family val="2"/>
        <scheme val="minor"/>
      </rPr>
      <t xml:space="preserve"> e </t>
    </r>
    <r>
      <rPr>
        <sz val="18"/>
        <color theme="1"/>
        <rFont val="Symbol"/>
        <family val="1"/>
        <charset val="2"/>
      </rPr>
      <t>b</t>
    </r>
  </si>
  <si>
    <t>cos a=</t>
  </si>
  <si>
    <t>cos b=</t>
  </si>
  <si>
    <r>
      <t>Dato V</t>
    </r>
    <r>
      <rPr>
        <vertAlign val="subscript"/>
        <sz val="18"/>
        <color theme="1"/>
        <rFont val="Calibri"/>
        <family val="2"/>
        <scheme val="minor"/>
      </rPr>
      <t>TOT</t>
    </r>
    <r>
      <rPr>
        <sz val="18"/>
        <color theme="1"/>
        <rFont val="Calibri"/>
        <family val="2"/>
        <scheme val="minor"/>
      </rPr>
      <t xml:space="preserve"> necessario per il traino</t>
    </r>
  </si>
  <si>
    <r>
      <t>Dati V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 xml:space="preserve"> e V</t>
    </r>
    <r>
      <rPr>
        <vertAlign val="subscript"/>
        <sz val="18"/>
        <color theme="1"/>
        <rFont val="Calibri"/>
        <family val="2"/>
        <scheme val="minor"/>
      </rPr>
      <t>2</t>
    </r>
  </si>
  <si>
    <r>
      <t xml:space="preserve">Problema 3 </t>
    </r>
    <r>
      <rPr>
        <b/>
        <sz val="20"/>
        <color theme="1"/>
        <rFont val="Calibri"/>
        <family val="2"/>
        <scheme val="minor"/>
      </rPr>
      <t>(i rimorchiatori devono avere LO STESSO ANGOLO rispetto all'asse di trazione)</t>
    </r>
  </si>
  <si>
    <r>
      <t xml:space="preserve">Dato </t>
    </r>
    <r>
      <rPr>
        <sz val="18"/>
        <color theme="1"/>
        <rFont val="Symbol"/>
        <family val="1"/>
        <charset val="2"/>
      </rPr>
      <t>a</t>
    </r>
    <r>
      <rPr>
        <sz val="18"/>
        <color theme="1"/>
        <rFont val="Calibri"/>
        <family val="2"/>
        <scheme val="minor"/>
      </rPr>
      <t xml:space="preserve"> e quindi 2</t>
    </r>
    <r>
      <rPr>
        <sz val="18"/>
        <color theme="1"/>
        <rFont val="Symbol"/>
        <family val="1"/>
        <charset val="2"/>
      </rPr>
      <t>a</t>
    </r>
  </si>
  <si>
    <t>2a =</t>
  </si>
  <si>
    <r>
      <t>Determinare V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 xml:space="preserve"> (uguale a V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)</t>
    </r>
  </si>
  <si>
    <t>v1 =</t>
  </si>
  <si>
    <t>Formule utilizzate:</t>
  </si>
  <si>
    <r>
      <t xml:space="preserve">sen </t>
    </r>
    <r>
      <rPr>
        <sz val="18"/>
        <color theme="1"/>
        <rFont val="Symbol"/>
        <family val="1"/>
        <charset val="2"/>
      </rPr>
      <t>b</t>
    </r>
    <r>
      <rPr>
        <sz val="18"/>
        <color theme="1"/>
        <rFont val="Calibri"/>
        <family val="2"/>
        <scheme val="minor"/>
      </rPr>
      <t xml:space="preserve"> = sen </t>
    </r>
    <r>
      <rPr>
        <sz val="18"/>
        <color theme="1"/>
        <rFont val="Symbol"/>
        <family val="1"/>
        <charset val="2"/>
      </rPr>
      <t>a</t>
    </r>
    <r>
      <rPr>
        <sz val="18"/>
        <color theme="1"/>
        <rFont val="Calibri"/>
        <family val="2"/>
        <scheme val="minor"/>
      </rPr>
      <t xml:space="preserve"> * (v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>/v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)</t>
    </r>
  </si>
  <si>
    <r>
      <t>V</t>
    </r>
    <r>
      <rPr>
        <vertAlign val="subscript"/>
        <sz val="18"/>
        <color theme="1"/>
        <rFont val="Calibri"/>
        <family val="2"/>
        <scheme val="minor"/>
      </rPr>
      <t>tot</t>
    </r>
    <r>
      <rPr>
        <sz val="18"/>
        <color theme="1"/>
        <rFont val="Calibri"/>
        <family val="2"/>
        <scheme val="minor"/>
      </rPr>
      <t xml:space="preserve"> = V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 xml:space="preserve">*cos </t>
    </r>
    <r>
      <rPr>
        <sz val="18"/>
        <color theme="1"/>
        <rFont val="Symbol"/>
        <family val="1"/>
        <charset val="2"/>
      </rPr>
      <t>a</t>
    </r>
    <r>
      <rPr>
        <sz val="18"/>
        <color theme="1"/>
        <rFont val="Calibri"/>
        <family val="2"/>
        <scheme val="minor"/>
      </rPr>
      <t xml:space="preserve"> + V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*cos </t>
    </r>
    <r>
      <rPr>
        <sz val="18"/>
        <color theme="1"/>
        <rFont val="Symbol"/>
        <family val="1"/>
        <charset val="2"/>
      </rPr>
      <t>b</t>
    </r>
  </si>
  <si>
    <r>
      <t xml:space="preserve">cos </t>
    </r>
    <r>
      <rPr>
        <sz val="18"/>
        <color theme="1"/>
        <rFont val="Symbol"/>
        <family val="1"/>
        <charset val="2"/>
      </rPr>
      <t>b</t>
    </r>
    <r>
      <rPr>
        <sz val="18"/>
        <color theme="1"/>
        <rFont val="Calibri"/>
        <family val="2"/>
        <scheme val="minor"/>
      </rPr>
      <t xml:space="preserve"> = (V</t>
    </r>
    <r>
      <rPr>
        <vertAlign val="subscript"/>
        <sz val="18"/>
        <color theme="1"/>
        <rFont val="Calibri"/>
        <family val="2"/>
        <scheme val="minor"/>
      </rPr>
      <t>tot</t>
    </r>
    <r>
      <rPr>
        <vertAlign val="super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+V</t>
    </r>
    <r>
      <rPr>
        <vertAlign val="subscript"/>
        <sz val="18"/>
        <color theme="1"/>
        <rFont val="Calibri"/>
        <family val="2"/>
        <scheme val="minor"/>
      </rPr>
      <t>2</t>
    </r>
    <r>
      <rPr>
        <vertAlign val="super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-V</t>
    </r>
    <r>
      <rPr>
        <vertAlign val="subscript"/>
        <sz val="18"/>
        <color theme="1"/>
        <rFont val="Calibri"/>
        <family val="2"/>
        <scheme val="minor"/>
      </rPr>
      <t>1</t>
    </r>
    <r>
      <rPr>
        <vertAlign val="super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)/(2V</t>
    </r>
    <r>
      <rPr>
        <vertAlign val="subscript"/>
        <sz val="18"/>
        <color theme="1"/>
        <rFont val="Calibri"/>
        <family val="2"/>
        <scheme val="minor"/>
      </rPr>
      <t>tot</t>
    </r>
    <r>
      <rPr>
        <sz val="18"/>
        <color theme="1"/>
        <rFont val="Calibri"/>
        <family val="2"/>
        <scheme val="minor"/>
      </rPr>
      <t>*V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)</t>
    </r>
  </si>
  <si>
    <r>
      <t xml:space="preserve">cos </t>
    </r>
    <r>
      <rPr>
        <sz val="18"/>
        <color theme="1"/>
        <rFont val="Symbol"/>
        <family val="1"/>
        <charset val="2"/>
      </rPr>
      <t>a</t>
    </r>
    <r>
      <rPr>
        <sz val="18"/>
        <color theme="1"/>
        <rFont val="Calibri"/>
        <family val="2"/>
        <scheme val="minor"/>
      </rPr>
      <t xml:space="preserve"> = (V</t>
    </r>
    <r>
      <rPr>
        <vertAlign val="subscript"/>
        <sz val="18"/>
        <color theme="1"/>
        <rFont val="Calibri"/>
        <family val="2"/>
        <scheme val="minor"/>
      </rPr>
      <t>tot</t>
    </r>
    <r>
      <rPr>
        <vertAlign val="super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+V</t>
    </r>
    <r>
      <rPr>
        <vertAlign val="subscript"/>
        <sz val="18"/>
        <color theme="1"/>
        <rFont val="Calibri"/>
        <family val="2"/>
        <scheme val="minor"/>
      </rPr>
      <t>1</t>
    </r>
    <r>
      <rPr>
        <vertAlign val="super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-V</t>
    </r>
    <r>
      <rPr>
        <vertAlign val="subscript"/>
        <sz val="18"/>
        <color theme="1"/>
        <rFont val="Calibri"/>
        <family val="2"/>
        <scheme val="minor"/>
      </rPr>
      <t>2</t>
    </r>
    <r>
      <rPr>
        <vertAlign val="super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)/(2V</t>
    </r>
    <r>
      <rPr>
        <vertAlign val="subscript"/>
        <sz val="18"/>
        <color theme="1"/>
        <rFont val="Calibri"/>
        <family val="2"/>
        <scheme val="minor"/>
      </rPr>
      <t>tot</t>
    </r>
    <r>
      <rPr>
        <sz val="18"/>
        <color theme="1"/>
        <rFont val="Calibri"/>
        <family val="2"/>
        <scheme val="minor"/>
      </rPr>
      <t>*V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>)</t>
    </r>
  </si>
  <si>
    <r>
      <t>V</t>
    </r>
    <r>
      <rPr>
        <vertAlign val="subscript"/>
        <sz val="18"/>
        <color theme="1"/>
        <rFont val="Calibri"/>
        <family val="2"/>
        <scheme val="minor"/>
      </rPr>
      <t xml:space="preserve">1 </t>
    </r>
    <r>
      <rPr>
        <sz val="18"/>
        <color theme="1"/>
        <rFont val="Calibri"/>
        <family val="2"/>
        <scheme val="minor"/>
      </rPr>
      <t>= V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= V</t>
    </r>
    <r>
      <rPr>
        <vertAlign val="subscript"/>
        <sz val="18"/>
        <color theme="1"/>
        <rFont val="Calibri"/>
        <family val="2"/>
        <scheme val="minor"/>
      </rPr>
      <t>tot</t>
    </r>
    <r>
      <rPr>
        <sz val="18"/>
        <color theme="1"/>
        <rFont val="Calibri"/>
        <family val="2"/>
        <scheme val="minor"/>
      </rPr>
      <t xml:space="preserve">/2cos </t>
    </r>
    <r>
      <rPr>
        <sz val="18"/>
        <color theme="1"/>
        <rFont val="Symbol"/>
        <family val="1"/>
        <charset val="2"/>
      </rPr>
      <t>a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</si>
</sst>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Symbol"/>
      <family val="1"/>
      <charset val="2"/>
    </font>
    <font>
      <vertAlign val="subscript"/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0" fontId="7" fillId="2" borderId="5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0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285750</xdr:rowOff>
    </xdr:from>
    <xdr:to>
      <xdr:col>6</xdr:col>
      <xdr:colOff>581025</xdr:colOff>
      <xdr:row>9</xdr:row>
      <xdr:rowOff>0</xdr:rowOff>
    </xdr:to>
    <xdr:sp macro="" textlink="">
      <xdr:nvSpPr>
        <xdr:cNvPr id="2" name="Ritardo 1"/>
        <xdr:cNvSpPr/>
      </xdr:nvSpPr>
      <xdr:spPr>
        <a:xfrm>
          <a:off x="1828800" y="1762125"/>
          <a:ext cx="3629025" cy="895350"/>
        </a:xfrm>
        <a:prstGeom prst="flowChartDelay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581025</xdr:colOff>
      <xdr:row>7</xdr:row>
      <xdr:rowOff>142875</xdr:rowOff>
    </xdr:from>
    <xdr:to>
      <xdr:col>14</xdr:col>
      <xdr:colOff>247650</xdr:colOff>
      <xdr:row>7</xdr:row>
      <xdr:rowOff>152400</xdr:rowOff>
    </xdr:to>
    <xdr:cxnSp macro="">
      <xdr:nvCxnSpPr>
        <xdr:cNvPr id="4" name="Connettore 1 3"/>
        <xdr:cNvCxnSpPr>
          <a:stCxn id="2" idx="3"/>
        </xdr:cNvCxnSpPr>
      </xdr:nvCxnSpPr>
      <xdr:spPr>
        <a:xfrm>
          <a:off x="5457825" y="2219325"/>
          <a:ext cx="4543425" cy="9525"/>
        </a:xfrm>
        <a:prstGeom prst="line">
          <a:avLst/>
        </a:prstGeom>
        <a:ln>
          <a:headEnd type="non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4</xdr:row>
      <xdr:rowOff>19050</xdr:rowOff>
    </xdr:from>
    <xdr:to>
      <xdr:col>12</xdr:col>
      <xdr:colOff>457200</xdr:colOff>
      <xdr:row>7</xdr:row>
      <xdr:rowOff>142875</xdr:rowOff>
    </xdr:to>
    <xdr:cxnSp macro="">
      <xdr:nvCxnSpPr>
        <xdr:cNvPr id="6" name="Connettore 1 5"/>
        <xdr:cNvCxnSpPr>
          <a:stCxn id="2" idx="3"/>
        </xdr:cNvCxnSpPr>
      </xdr:nvCxnSpPr>
      <xdr:spPr>
        <a:xfrm flipV="1">
          <a:off x="5457825" y="1200150"/>
          <a:ext cx="3533775" cy="1019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7</xdr:row>
      <xdr:rowOff>142875</xdr:rowOff>
    </xdr:from>
    <xdr:to>
      <xdr:col>12</xdr:col>
      <xdr:colOff>476250</xdr:colOff>
      <xdr:row>10</xdr:row>
      <xdr:rowOff>266700</xdr:rowOff>
    </xdr:to>
    <xdr:cxnSp macro="">
      <xdr:nvCxnSpPr>
        <xdr:cNvPr id="7" name="Connettore 1 6"/>
        <xdr:cNvCxnSpPr/>
      </xdr:nvCxnSpPr>
      <xdr:spPr>
        <a:xfrm flipH="1" flipV="1">
          <a:off x="4257675" y="2286000"/>
          <a:ext cx="35814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348853</xdr:colOff>
      <xdr:row>3</xdr:row>
      <xdr:rowOff>98822</xdr:rowOff>
    </xdr:from>
    <xdr:to>
      <xdr:col>13</xdr:col>
      <xdr:colOff>463153</xdr:colOff>
      <xdr:row>4</xdr:row>
      <xdr:rowOff>70247</xdr:rowOff>
    </xdr:to>
    <xdr:sp macro="" textlink="">
      <xdr:nvSpPr>
        <xdr:cNvPr id="8" name="Ritardo 7"/>
        <xdr:cNvSpPr/>
      </xdr:nvSpPr>
      <xdr:spPr>
        <a:xfrm rot="20488337">
          <a:off x="8849916" y="991791"/>
          <a:ext cx="721518" cy="3048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900" b="1"/>
            <a:t>R1</a:t>
          </a:r>
        </a:p>
      </xdr:txBody>
    </xdr:sp>
    <xdr:clientData/>
  </xdr:twoCellAnchor>
  <xdr:twoCellAnchor>
    <xdr:from>
      <xdr:col>12</xdr:col>
      <xdr:colOff>257175</xdr:colOff>
      <xdr:row>10</xdr:row>
      <xdr:rowOff>171452</xdr:rowOff>
    </xdr:from>
    <xdr:to>
      <xdr:col>13</xdr:col>
      <xdr:colOff>371475</xdr:colOff>
      <xdr:row>11</xdr:row>
      <xdr:rowOff>142877</xdr:rowOff>
    </xdr:to>
    <xdr:sp macro="" textlink="">
      <xdr:nvSpPr>
        <xdr:cNvPr id="11" name="Ritardo 10"/>
        <xdr:cNvSpPr/>
      </xdr:nvSpPr>
      <xdr:spPr>
        <a:xfrm rot="1000942">
          <a:off x="8791575" y="3143252"/>
          <a:ext cx="723900" cy="266700"/>
        </a:xfrm>
        <a:prstGeom prst="flowChartDelay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900" b="1"/>
            <a:t>R2</a:t>
          </a:r>
        </a:p>
      </xdr:txBody>
    </xdr:sp>
    <xdr:clientData/>
  </xdr:twoCellAnchor>
  <xdr:twoCellAnchor>
    <xdr:from>
      <xdr:col>9</xdr:col>
      <xdr:colOff>16670</xdr:colOff>
      <xdr:row>6</xdr:row>
      <xdr:rowOff>86914</xdr:rowOff>
    </xdr:from>
    <xdr:to>
      <xdr:col>9</xdr:col>
      <xdr:colOff>193675</xdr:colOff>
      <xdr:row>7</xdr:row>
      <xdr:rowOff>134539</xdr:rowOff>
    </xdr:to>
    <xdr:sp macro="" textlink="">
      <xdr:nvSpPr>
        <xdr:cNvPr id="12" name="Figura a mano libera 11"/>
        <xdr:cNvSpPr/>
      </xdr:nvSpPr>
      <xdr:spPr>
        <a:xfrm rot="637516">
          <a:off x="6696076" y="1872852"/>
          <a:ext cx="177005" cy="351234"/>
        </a:xfrm>
        <a:custGeom>
          <a:avLst/>
          <a:gdLst>
            <a:gd name="connsiteX0" fmla="*/ 0 w 179387"/>
            <a:gd name="connsiteY0" fmla="*/ 0 h 352425"/>
            <a:gd name="connsiteX1" fmla="*/ 123825 w 179387"/>
            <a:gd name="connsiteY1" fmla="*/ 95250 h 352425"/>
            <a:gd name="connsiteX2" fmla="*/ 171450 w 179387"/>
            <a:gd name="connsiteY2" fmla="*/ 171450 h 352425"/>
            <a:gd name="connsiteX3" fmla="*/ 171450 w 179387"/>
            <a:gd name="connsiteY3" fmla="*/ 257175 h 352425"/>
            <a:gd name="connsiteX4" fmla="*/ 142875 w 179387"/>
            <a:gd name="connsiteY4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9387" h="352425">
              <a:moveTo>
                <a:pt x="0" y="0"/>
              </a:moveTo>
              <a:cubicBezTo>
                <a:pt x="47625" y="33337"/>
                <a:pt x="95250" y="66675"/>
                <a:pt x="123825" y="95250"/>
              </a:cubicBezTo>
              <a:cubicBezTo>
                <a:pt x="152400" y="123825"/>
                <a:pt x="163513" y="144463"/>
                <a:pt x="171450" y="171450"/>
              </a:cubicBezTo>
              <a:cubicBezTo>
                <a:pt x="179387" y="198437"/>
                <a:pt x="176213" y="227013"/>
                <a:pt x="171450" y="257175"/>
              </a:cubicBezTo>
              <a:cubicBezTo>
                <a:pt x="166688" y="287338"/>
                <a:pt x="154781" y="319881"/>
                <a:pt x="142875" y="352425"/>
              </a:cubicBezTo>
            </a:path>
          </a:pathLst>
        </a:cu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9</xdr:col>
      <xdr:colOff>109538</xdr:colOff>
      <xdr:row>7</xdr:row>
      <xdr:rowOff>173831</xdr:rowOff>
    </xdr:from>
    <xdr:to>
      <xdr:col>9</xdr:col>
      <xdr:colOff>286543</xdr:colOff>
      <xdr:row>8</xdr:row>
      <xdr:rowOff>221456</xdr:rowOff>
    </xdr:to>
    <xdr:sp macro="" textlink="">
      <xdr:nvSpPr>
        <xdr:cNvPr id="13" name="Figura a mano libera 12"/>
        <xdr:cNvSpPr/>
      </xdr:nvSpPr>
      <xdr:spPr>
        <a:xfrm rot="1890908">
          <a:off x="6788944" y="2263378"/>
          <a:ext cx="177005" cy="351234"/>
        </a:xfrm>
        <a:custGeom>
          <a:avLst/>
          <a:gdLst>
            <a:gd name="connsiteX0" fmla="*/ 0 w 179387"/>
            <a:gd name="connsiteY0" fmla="*/ 0 h 352425"/>
            <a:gd name="connsiteX1" fmla="*/ 123825 w 179387"/>
            <a:gd name="connsiteY1" fmla="*/ 95250 h 352425"/>
            <a:gd name="connsiteX2" fmla="*/ 171450 w 179387"/>
            <a:gd name="connsiteY2" fmla="*/ 171450 h 352425"/>
            <a:gd name="connsiteX3" fmla="*/ 171450 w 179387"/>
            <a:gd name="connsiteY3" fmla="*/ 257175 h 352425"/>
            <a:gd name="connsiteX4" fmla="*/ 142875 w 179387"/>
            <a:gd name="connsiteY4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9387" h="352425">
              <a:moveTo>
                <a:pt x="0" y="0"/>
              </a:moveTo>
              <a:cubicBezTo>
                <a:pt x="47625" y="33337"/>
                <a:pt x="95250" y="66675"/>
                <a:pt x="123825" y="95250"/>
              </a:cubicBezTo>
              <a:cubicBezTo>
                <a:pt x="152400" y="123825"/>
                <a:pt x="163513" y="144463"/>
                <a:pt x="171450" y="171450"/>
              </a:cubicBezTo>
              <a:cubicBezTo>
                <a:pt x="179387" y="198437"/>
                <a:pt x="176213" y="227013"/>
                <a:pt x="171450" y="257175"/>
              </a:cubicBezTo>
              <a:cubicBezTo>
                <a:pt x="166688" y="287338"/>
                <a:pt x="154781" y="319881"/>
                <a:pt x="142875" y="352425"/>
              </a:cubicBezTo>
            </a:path>
          </a:pathLst>
        </a:cu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285750</xdr:rowOff>
    </xdr:from>
    <xdr:to>
      <xdr:col>6</xdr:col>
      <xdr:colOff>581025</xdr:colOff>
      <xdr:row>15</xdr:row>
      <xdr:rowOff>0</xdr:rowOff>
    </xdr:to>
    <xdr:sp macro="" textlink="">
      <xdr:nvSpPr>
        <xdr:cNvPr id="10" name="Ritardo 9"/>
        <xdr:cNvSpPr/>
      </xdr:nvSpPr>
      <xdr:spPr>
        <a:xfrm>
          <a:off x="609600" y="7839075"/>
          <a:ext cx="3629025" cy="933450"/>
        </a:xfrm>
        <a:prstGeom prst="flowChartDelay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581025</xdr:colOff>
      <xdr:row>13</xdr:row>
      <xdr:rowOff>142875</xdr:rowOff>
    </xdr:from>
    <xdr:to>
      <xdr:col>14</xdr:col>
      <xdr:colOff>247650</xdr:colOff>
      <xdr:row>13</xdr:row>
      <xdr:rowOff>152400</xdr:rowOff>
    </xdr:to>
    <xdr:cxnSp macro="">
      <xdr:nvCxnSpPr>
        <xdr:cNvPr id="11" name="Connettore 1 10"/>
        <xdr:cNvCxnSpPr>
          <a:stCxn id="10" idx="3"/>
        </xdr:cNvCxnSpPr>
      </xdr:nvCxnSpPr>
      <xdr:spPr>
        <a:xfrm>
          <a:off x="4238625" y="8305800"/>
          <a:ext cx="4591050" cy="9525"/>
        </a:xfrm>
        <a:prstGeom prst="line">
          <a:avLst/>
        </a:prstGeom>
        <a:ln>
          <a:headEnd type="non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10</xdr:row>
      <xdr:rowOff>19050</xdr:rowOff>
    </xdr:from>
    <xdr:to>
      <xdr:col>12</xdr:col>
      <xdr:colOff>457200</xdr:colOff>
      <xdr:row>13</xdr:row>
      <xdr:rowOff>142875</xdr:rowOff>
    </xdr:to>
    <xdr:cxnSp macro="">
      <xdr:nvCxnSpPr>
        <xdr:cNvPr id="12" name="Connettore 1 11"/>
        <xdr:cNvCxnSpPr>
          <a:stCxn id="10" idx="3"/>
        </xdr:cNvCxnSpPr>
      </xdr:nvCxnSpPr>
      <xdr:spPr>
        <a:xfrm flipV="1">
          <a:off x="4238625" y="7277100"/>
          <a:ext cx="35814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13</xdr:row>
      <xdr:rowOff>142875</xdr:rowOff>
    </xdr:from>
    <xdr:to>
      <xdr:col>12</xdr:col>
      <xdr:colOff>476250</xdr:colOff>
      <xdr:row>16</xdr:row>
      <xdr:rowOff>266700</xdr:rowOff>
    </xdr:to>
    <xdr:cxnSp macro="">
      <xdr:nvCxnSpPr>
        <xdr:cNvPr id="13" name="Connettore 1 12"/>
        <xdr:cNvCxnSpPr/>
      </xdr:nvCxnSpPr>
      <xdr:spPr>
        <a:xfrm flipH="1" flipV="1">
          <a:off x="4257675" y="8305800"/>
          <a:ext cx="35814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348853</xdr:colOff>
      <xdr:row>9</xdr:row>
      <xdr:rowOff>98822</xdr:rowOff>
    </xdr:from>
    <xdr:to>
      <xdr:col>13</xdr:col>
      <xdr:colOff>463153</xdr:colOff>
      <xdr:row>10</xdr:row>
      <xdr:rowOff>70247</xdr:rowOff>
    </xdr:to>
    <xdr:sp macro="" textlink="">
      <xdr:nvSpPr>
        <xdr:cNvPr id="14" name="Ritardo 13"/>
        <xdr:cNvSpPr/>
      </xdr:nvSpPr>
      <xdr:spPr>
        <a:xfrm rot="20488337">
          <a:off x="7711678" y="7013972"/>
          <a:ext cx="723900" cy="314325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900" b="1"/>
            <a:t>R1</a:t>
          </a:r>
        </a:p>
      </xdr:txBody>
    </xdr:sp>
    <xdr:clientData/>
  </xdr:twoCellAnchor>
  <xdr:twoCellAnchor>
    <xdr:from>
      <xdr:col>12</xdr:col>
      <xdr:colOff>257175</xdr:colOff>
      <xdr:row>16</xdr:row>
      <xdr:rowOff>171452</xdr:rowOff>
    </xdr:from>
    <xdr:to>
      <xdr:col>13</xdr:col>
      <xdr:colOff>371475</xdr:colOff>
      <xdr:row>17</xdr:row>
      <xdr:rowOff>142877</xdr:rowOff>
    </xdr:to>
    <xdr:sp macro="" textlink="">
      <xdr:nvSpPr>
        <xdr:cNvPr id="15" name="Ritardo 14"/>
        <xdr:cNvSpPr/>
      </xdr:nvSpPr>
      <xdr:spPr>
        <a:xfrm rot="1000942">
          <a:off x="7620000" y="9239252"/>
          <a:ext cx="723900" cy="276225"/>
        </a:xfrm>
        <a:prstGeom prst="flowChartDelay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900" b="1"/>
            <a:t>R2</a:t>
          </a:r>
        </a:p>
      </xdr:txBody>
    </xdr:sp>
    <xdr:clientData/>
  </xdr:twoCellAnchor>
  <xdr:twoCellAnchor>
    <xdr:from>
      <xdr:col>9</xdr:col>
      <xdr:colOff>16670</xdr:colOff>
      <xdr:row>12</xdr:row>
      <xdr:rowOff>86914</xdr:rowOff>
    </xdr:from>
    <xdr:to>
      <xdr:col>9</xdr:col>
      <xdr:colOff>193675</xdr:colOff>
      <xdr:row>13</xdr:row>
      <xdr:rowOff>134539</xdr:rowOff>
    </xdr:to>
    <xdr:sp macro="" textlink="">
      <xdr:nvSpPr>
        <xdr:cNvPr id="16" name="Figura a mano libera 15"/>
        <xdr:cNvSpPr/>
      </xdr:nvSpPr>
      <xdr:spPr>
        <a:xfrm rot="637516">
          <a:off x="5550695" y="7945039"/>
          <a:ext cx="177005" cy="352425"/>
        </a:xfrm>
        <a:custGeom>
          <a:avLst/>
          <a:gdLst>
            <a:gd name="connsiteX0" fmla="*/ 0 w 179387"/>
            <a:gd name="connsiteY0" fmla="*/ 0 h 352425"/>
            <a:gd name="connsiteX1" fmla="*/ 123825 w 179387"/>
            <a:gd name="connsiteY1" fmla="*/ 95250 h 352425"/>
            <a:gd name="connsiteX2" fmla="*/ 171450 w 179387"/>
            <a:gd name="connsiteY2" fmla="*/ 171450 h 352425"/>
            <a:gd name="connsiteX3" fmla="*/ 171450 w 179387"/>
            <a:gd name="connsiteY3" fmla="*/ 257175 h 352425"/>
            <a:gd name="connsiteX4" fmla="*/ 142875 w 179387"/>
            <a:gd name="connsiteY4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9387" h="352425">
              <a:moveTo>
                <a:pt x="0" y="0"/>
              </a:moveTo>
              <a:cubicBezTo>
                <a:pt x="47625" y="33337"/>
                <a:pt x="95250" y="66675"/>
                <a:pt x="123825" y="95250"/>
              </a:cubicBezTo>
              <a:cubicBezTo>
                <a:pt x="152400" y="123825"/>
                <a:pt x="163513" y="144463"/>
                <a:pt x="171450" y="171450"/>
              </a:cubicBezTo>
              <a:cubicBezTo>
                <a:pt x="179387" y="198437"/>
                <a:pt x="176213" y="227013"/>
                <a:pt x="171450" y="257175"/>
              </a:cubicBezTo>
              <a:cubicBezTo>
                <a:pt x="166688" y="287338"/>
                <a:pt x="154781" y="319881"/>
                <a:pt x="142875" y="352425"/>
              </a:cubicBezTo>
            </a:path>
          </a:pathLst>
        </a:cu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9</xdr:col>
      <xdr:colOff>109538</xdr:colOff>
      <xdr:row>13</xdr:row>
      <xdr:rowOff>173831</xdr:rowOff>
    </xdr:from>
    <xdr:to>
      <xdr:col>9</xdr:col>
      <xdr:colOff>286543</xdr:colOff>
      <xdr:row>14</xdr:row>
      <xdr:rowOff>221456</xdr:rowOff>
    </xdr:to>
    <xdr:sp macro="" textlink="">
      <xdr:nvSpPr>
        <xdr:cNvPr id="17" name="Figura a mano libera 16"/>
        <xdr:cNvSpPr/>
      </xdr:nvSpPr>
      <xdr:spPr>
        <a:xfrm rot="1890908">
          <a:off x="5643563" y="8336756"/>
          <a:ext cx="177005" cy="352425"/>
        </a:xfrm>
        <a:custGeom>
          <a:avLst/>
          <a:gdLst>
            <a:gd name="connsiteX0" fmla="*/ 0 w 179387"/>
            <a:gd name="connsiteY0" fmla="*/ 0 h 352425"/>
            <a:gd name="connsiteX1" fmla="*/ 123825 w 179387"/>
            <a:gd name="connsiteY1" fmla="*/ 95250 h 352425"/>
            <a:gd name="connsiteX2" fmla="*/ 171450 w 179387"/>
            <a:gd name="connsiteY2" fmla="*/ 171450 h 352425"/>
            <a:gd name="connsiteX3" fmla="*/ 171450 w 179387"/>
            <a:gd name="connsiteY3" fmla="*/ 257175 h 352425"/>
            <a:gd name="connsiteX4" fmla="*/ 142875 w 179387"/>
            <a:gd name="connsiteY4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9387" h="352425">
              <a:moveTo>
                <a:pt x="0" y="0"/>
              </a:moveTo>
              <a:cubicBezTo>
                <a:pt x="47625" y="33337"/>
                <a:pt x="95250" y="66675"/>
                <a:pt x="123825" y="95250"/>
              </a:cubicBezTo>
              <a:cubicBezTo>
                <a:pt x="152400" y="123825"/>
                <a:pt x="163513" y="144463"/>
                <a:pt x="171450" y="171450"/>
              </a:cubicBezTo>
              <a:cubicBezTo>
                <a:pt x="179387" y="198437"/>
                <a:pt x="176213" y="227013"/>
                <a:pt x="171450" y="257175"/>
              </a:cubicBezTo>
              <a:cubicBezTo>
                <a:pt x="166688" y="287338"/>
                <a:pt x="154781" y="319881"/>
                <a:pt x="142875" y="352425"/>
              </a:cubicBezTo>
            </a:path>
          </a:pathLst>
        </a:cu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285750</xdr:rowOff>
    </xdr:from>
    <xdr:to>
      <xdr:col>6</xdr:col>
      <xdr:colOff>581025</xdr:colOff>
      <xdr:row>13</xdr:row>
      <xdr:rowOff>0</xdr:rowOff>
    </xdr:to>
    <xdr:sp macro="" textlink="">
      <xdr:nvSpPr>
        <xdr:cNvPr id="18" name="Ritardo 17"/>
        <xdr:cNvSpPr/>
      </xdr:nvSpPr>
      <xdr:spPr>
        <a:xfrm>
          <a:off x="609600" y="13582650"/>
          <a:ext cx="3629025" cy="933450"/>
        </a:xfrm>
        <a:prstGeom prst="flowChartDelay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581025</xdr:colOff>
      <xdr:row>11</xdr:row>
      <xdr:rowOff>142875</xdr:rowOff>
    </xdr:from>
    <xdr:to>
      <xdr:col>14</xdr:col>
      <xdr:colOff>247650</xdr:colOff>
      <xdr:row>11</xdr:row>
      <xdr:rowOff>152400</xdr:rowOff>
    </xdr:to>
    <xdr:cxnSp macro="">
      <xdr:nvCxnSpPr>
        <xdr:cNvPr id="19" name="Connettore 1 18"/>
        <xdr:cNvCxnSpPr>
          <a:stCxn id="18" idx="3"/>
        </xdr:cNvCxnSpPr>
      </xdr:nvCxnSpPr>
      <xdr:spPr>
        <a:xfrm>
          <a:off x="4238625" y="14049375"/>
          <a:ext cx="4591050" cy="9525"/>
        </a:xfrm>
        <a:prstGeom prst="line">
          <a:avLst/>
        </a:prstGeom>
        <a:ln>
          <a:headEnd type="non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8</xdr:row>
      <xdr:rowOff>19050</xdr:rowOff>
    </xdr:from>
    <xdr:to>
      <xdr:col>12</xdr:col>
      <xdr:colOff>457200</xdr:colOff>
      <xdr:row>11</xdr:row>
      <xdr:rowOff>142875</xdr:rowOff>
    </xdr:to>
    <xdr:cxnSp macro="">
      <xdr:nvCxnSpPr>
        <xdr:cNvPr id="20" name="Connettore 1 19"/>
        <xdr:cNvCxnSpPr>
          <a:stCxn id="18" idx="3"/>
        </xdr:cNvCxnSpPr>
      </xdr:nvCxnSpPr>
      <xdr:spPr>
        <a:xfrm flipV="1">
          <a:off x="4238625" y="13020675"/>
          <a:ext cx="35814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11</xdr:row>
      <xdr:rowOff>142875</xdr:rowOff>
    </xdr:from>
    <xdr:to>
      <xdr:col>12</xdr:col>
      <xdr:colOff>476250</xdr:colOff>
      <xdr:row>14</xdr:row>
      <xdr:rowOff>266700</xdr:rowOff>
    </xdr:to>
    <xdr:cxnSp macro="">
      <xdr:nvCxnSpPr>
        <xdr:cNvPr id="21" name="Connettore 1 20"/>
        <xdr:cNvCxnSpPr/>
      </xdr:nvCxnSpPr>
      <xdr:spPr>
        <a:xfrm flipH="1" flipV="1">
          <a:off x="4257675" y="14049375"/>
          <a:ext cx="35814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348853</xdr:colOff>
      <xdr:row>7</xdr:row>
      <xdr:rowOff>98822</xdr:rowOff>
    </xdr:from>
    <xdr:to>
      <xdr:col>13</xdr:col>
      <xdr:colOff>463153</xdr:colOff>
      <xdr:row>8</xdr:row>
      <xdr:rowOff>70247</xdr:rowOff>
    </xdr:to>
    <xdr:sp macro="" textlink="">
      <xdr:nvSpPr>
        <xdr:cNvPr id="22" name="Ritardo 21"/>
        <xdr:cNvSpPr/>
      </xdr:nvSpPr>
      <xdr:spPr>
        <a:xfrm rot="20488337">
          <a:off x="7711678" y="12757547"/>
          <a:ext cx="723900" cy="314325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900" b="1"/>
            <a:t>R1</a:t>
          </a:r>
        </a:p>
      </xdr:txBody>
    </xdr:sp>
    <xdr:clientData/>
  </xdr:twoCellAnchor>
  <xdr:twoCellAnchor>
    <xdr:from>
      <xdr:col>12</xdr:col>
      <xdr:colOff>257175</xdr:colOff>
      <xdr:row>14</xdr:row>
      <xdr:rowOff>171452</xdr:rowOff>
    </xdr:from>
    <xdr:to>
      <xdr:col>13</xdr:col>
      <xdr:colOff>371475</xdr:colOff>
      <xdr:row>15</xdr:row>
      <xdr:rowOff>142877</xdr:rowOff>
    </xdr:to>
    <xdr:sp macro="" textlink="">
      <xdr:nvSpPr>
        <xdr:cNvPr id="23" name="Ritardo 22"/>
        <xdr:cNvSpPr/>
      </xdr:nvSpPr>
      <xdr:spPr>
        <a:xfrm rot="1000942">
          <a:off x="7620000" y="14982827"/>
          <a:ext cx="723900" cy="276225"/>
        </a:xfrm>
        <a:prstGeom prst="flowChartDelay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900" b="1"/>
            <a:t>R2</a:t>
          </a:r>
        </a:p>
      </xdr:txBody>
    </xdr:sp>
    <xdr:clientData/>
  </xdr:twoCellAnchor>
  <xdr:twoCellAnchor>
    <xdr:from>
      <xdr:col>9</xdr:col>
      <xdr:colOff>16670</xdr:colOff>
      <xdr:row>10</xdr:row>
      <xdr:rowOff>86914</xdr:rowOff>
    </xdr:from>
    <xdr:to>
      <xdr:col>9</xdr:col>
      <xdr:colOff>193675</xdr:colOff>
      <xdr:row>11</xdr:row>
      <xdr:rowOff>134539</xdr:rowOff>
    </xdr:to>
    <xdr:sp macro="" textlink="">
      <xdr:nvSpPr>
        <xdr:cNvPr id="24" name="Figura a mano libera 23"/>
        <xdr:cNvSpPr/>
      </xdr:nvSpPr>
      <xdr:spPr>
        <a:xfrm rot="637516">
          <a:off x="5550695" y="13688614"/>
          <a:ext cx="177005" cy="352425"/>
        </a:xfrm>
        <a:custGeom>
          <a:avLst/>
          <a:gdLst>
            <a:gd name="connsiteX0" fmla="*/ 0 w 179387"/>
            <a:gd name="connsiteY0" fmla="*/ 0 h 352425"/>
            <a:gd name="connsiteX1" fmla="*/ 123825 w 179387"/>
            <a:gd name="connsiteY1" fmla="*/ 95250 h 352425"/>
            <a:gd name="connsiteX2" fmla="*/ 171450 w 179387"/>
            <a:gd name="connsiteY2" fmla="*/ 171450 h 352425"/>
            <a:gd name="connsiteX3" fmla="*/ 171450 w 179387"/>
            <a:gd name="connsiteY3" fmla="*/ 257175 h 352425"/>
            <a:gd name="connsiteX4" fmla="*/ 142875 w 179387"/>
            <a:gd name="connsiteY4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9387" h="352425">
              <a:moveTo>
                <a:pt x="0" y="0"/>
              </a:moveTo>
              <a:cubicBezTo>
                <a:pt x="47625" y="33337"/>
                <a:pt x="95250" y="66675"/>
                <a:pt x="123825" y="95250"/>
              </a:cubicBezTo>
              <a:cubicBezTo>
                <a:pt x="152400" y="123825"/>
                <a:pt x="163513" y="144463"/>
                <a:pt x="171450" y="171450"/>
              </a:cubicBezTo>
              <a:cubicBezTo>
                <a:pt x="179387" y="198437"/>
                <a:pt x="176213" y="227013"/>
                <a:pt x="171450" y="257175"/>
              </a:cubicBezTo>
              <a:cubicBezTo>
                <a:pt x="166688" y="287338"/>
                <a:pt x="154781" y="319881"/>
                <a:pt x="142875" y="352425"/>
              </a:cubicBezTo>
            </a:path>
          </a:pathLst>
        </a:cu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9</xdr:col>
      <xdr:colOff>169808</xdr:colOff>
      <xdr:row>9</xdr:row>
      <xdr:rowOff>301228</xdr:rowOff>
    </xdr:from>
    <xdr:to>
      <xdr:col>9</xdr:col>
      <xdr:colOff>440195</xdr:colOff>
      <xdr:row>12</xdr:row>
      <xdr:rowOff>264350</xdr:rowOff>
    </xdr:to>
    <xdr:sp macro="" textlink="">
      <xdr:nvSpPr>
        <xdr:cNvPr id="25" name="Figura a mano libera 24"/>
        <xdr:cNvSpPr/>
      </xdr:nvSpPr>
      <xdr:spPr>
        <a:xfrm rot="1242335">
          <a:off x="5703833" y="13598128"/>
          <a:ext cx="270387" cy="877522"/>
        </a:xfrm>
        <a:custGeom>
          <a:avLst/>
          <a:gdLst>
            <a:gd name="connsiteX0" fmla="*/ 0 w 179387"/>
            <a:gd name="connsiteY0" fmla="*/ 0 h 352425"/>
            <a:gd name="connsiteX1" fmla="*/ 123825 w 179387"/>
            <a:gd name="connsiteY1" fmla="*/ 95250 h 352425"/>
            <a:gd name="connsiteX2" fmla="*/ 171450 w 179387"/>
            <a:gd name="connsiteY2" fmla="*/ 171450 h 352425"/>
            <a:gd name="connsiteX3" fmla="*/ 171450 w 179387"/>
            <a:gd name="connsiteY3" fmla="*/ 257175 h 352425"/>
            <a:gd name="connsiteX4" fmla="*/ 142875 w 179387"/>
            <a:gd name="connsiteY4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9387" h="352425">
              <a:moveTo>
                <a:pt x="0" y="0"/>
              </a:moveTo>
              <a:cubicBezTo>
                <a:pt x="47625" y="33337"/>
                <a:pt x="95250" y="66675"/>
                <a:pt x="123825" y="95250"/>
              </a:cubicBezTo>
              <a:cubicBezTo>
                <a:pt x="152400" y="123825"/>
                <a:pt x="163513" y="144463"/>
                <a:pt x="171450" y="171450"/>
              </a:cubicBezTo>
              <a:cubicBezTo>
                <a:pt x="179387" y="198437"/>
                <a:pt x="176213" y="227013"/>
                <a:pt x="171450" y="257175"/>
              </a:cubicBezTo>
              <a:cubicBezTo>
                <a:pt x="166688" y="287338"/>
                <a:pt x="154781" y="319881"/>
                <a:pt x="142875" y="352425"/>
              </a:cubicBezTo>
            </a:path>
          </a:pathLst>
        </a:cu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"/>
  <sheetViews>
    <sheetView zoomScaleNormal="100" workbookViewId="0">
      <selection activeCell="A25" sqref="A25:XFD172"/>
    </sheetView>
  </sheetViews>
  <sheetFormatPr defaultRowHeight="23.25"/>
  <cols>
    <col min="1" max="7" width="9.140625" style="1"/>
    <col min="8" max="8" width="9.85546875" style="1" bestFit="1" customWidth="1"/>
    <col min="9" max="14" width="9.140625" style="1"/>
    <col min="15" max="15" width="5.28515625" style="1" customWidth="1"/>
    <col min="16" max="16384" width="9.140625" style="1"/>
  </cols>
  <sheetData>
    <row r="1" spans="1:20" ht="36.75" customHeight="1">
      <c r="A1" s="7"/>
      <c r="B1" s="26" t="s">
        <v>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</row>
    <row r="2" spans="1:20">
      <c r="A2" s="10"/>
      <c r="B2" s="11" t="s">
        <v>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0" ht="24" thickBot="1">
      <c r="A3" s="10"/>
      <c r="B3" s="11" t="s">
        <v>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ht="27" thickBot="1">
      <c r="A4" s="10"/>
      <c r="B4" s="11" t="s">
        <v>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 t="s">
        <v>3</v>
      </c>
      <c r="P4" s="22">
        <v>12000</v>
      </c>
      <c r="Q4" s="23"/>
      <c r="R4" s="11" t="s">
        <v>0</v>
      </c>
      <c r="S4" s="11"/>
      <c r="T4" s="12"/>
    </row>
    <row r="5" spans="1:20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1"/>
      <c r="Q5" s="11"/>
      <c r="R5" s="11"/>
      <c r="S5" s="11"/>
      <c r="T5" s="12"/>
    </row>
    <row r="6" spans="1:20" ht="24" thickBo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1"/>
      <c r="Q6" s="11"/>
      <c r="R6" s="11"/>
      <c r="S6" s="11"/>
      <c r="T6" s="12"/>
    </row>
    <row r="7" spans="1:20" ht="24" thickBot="1">
      <c r="A7" s="10"/>
      <c r="B7" s="11"/>
      <c r="C7" s="11"/>
      <c r="D7" s="11"/>
      <c r="E7" s="11"/>
      <c r="F7" s="11"/>
      <c r="G7" s="11"/>
      <c r="H7" s="11"/>
      <c r="I7" s="11"/>
      <c r="J7" s="11"/>
      <c r="K7" s="14" t="s">
        <v>1</v>
      </c>
      <c r="L7" s="24">
        <v>18</v>
      </c>
      <c r="M7" s="11" t="s">
        <v>12</v>
      </c>
      <c r="N7" s="11"/>
      <c r="O7" s="13"/>
      <c r="P7" s="11"/>
      <c r="Q7" s="11"/>
      <c r="R7" s="11"/>
      <c r="S7" s="11"/>
      <c r="T7" s="12"/>
    </row>
    <row r="8" spans="1:20" ht="24" thickBot="1">
      <c r="A8" s="10"/>
      <c r="B8" s="11"/>
      <c r="C8" s="15"/>
      <c r="D8" s="4"/>
      <c r="E8" s="4"/>
      <c r="F8" s="4"/>
      <c r="G8" s="16"/>
      <c r="H8" s="16"/>
      <c r="I8" s="16"/>
      <c r="J8" s="16"/>
      <c r="K8" s="16"/>
      <c r="L8" s="16"/>
      <c r="M8" s="16"/>
      <c r="N8" s="16"/>
      <c r="O8" s="17"/>
      <c r="P8" s="18" t="s">
        <v>5</v>
      </c>
      <c r="Q8" s="5">
        <f>H23</f>
        <v>20699.72420571086</v>
      </c>
      <c r="R8" s="6"/>
      <c r="S8" s="11" t="s">
        <v>0</v>
      </c>
      <c r="T8" s="12"/>
    </row>
    <row r="9" spans="1:20" ht="24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4" t="s">
        <v>2</v>
      </c>
      <c r="L9" s="25">
        <f>L21</f>
        <v>21.766221953382505</v>
      </c>
      <c r="M9" s="11" t="s">
        <v>12</v>
      </c>
      <c r="N9" s="11"/>
      <c r="O9" s="13"/>
      <c r="P9" s="11"/>
      <c r="Q9" s="11"/>
      <c r="R9" s="11"/>
      <c r="S9" s="11"/>
      <c r="T9" s="12"/>
    </row>
    <row r="10" spans="1:20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3"/>
      <c r="P10" s="11"/>
      <c r="Q10" s="11"/>
      <c r="R10" s="11"/>
      <c r="S10" s="11"/>
      <c r="T10" s="12"/>
    </row>
    <row r="11" spans="1:20" ht="24" thickBo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3"/>
      <c r="P11" s="11"/>
      <c r="Q11" s="11"/>
      <c r="R11" s="11"/>
      <c r="S11" s="11"/>
      <c r="T11" s="12"/>
    </row>
    <row r="12" spans="1:20" ht="27" thickBo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3" t="s">
        <v>4</v>
      </c>
      <c r="P12" s="22">
        <v>10000</v>
      </c>
      <c r="Q12" s="23"/>
      <c r="R12" s="11" t="s">
        <v>0</v>
      </c>
      <c r="S12" s="11"/>
      <c r="T12" s="12"/>
    </row>
    <row r="13" spans="1:20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</row>
    <row r="14" spans="1:20" ht="35.25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/>
    </row>
    <row r="15" spans="1:20" ht="24" thickBot="1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</row>
    <row r="16" spans="1:20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6"/>
    </row>
    <row r="17" spans="1:20" ht="26.25">
      <c r="A17" s="37" t="s">
        <v>25</v>
      </c>
      <c r="B17" s="38"/>
      <c r="C17" s="38"/>
      <c r="D17" s="38"/>
      <c r="E17" s="38" t="s">
        <v>26</v>
      </c>
      <c r="F17" s="38"/>
      <c r="G17" s="38"/>
      <c r="H17" s="38"/>
      <c r="I17" s="38"/>
      <c r="J17" s="38" t="s">
        <v>27</v>
      </c>
      <c r="K17" s="38"/>
      <c r="L17" s="38"/>
      <c r="M17" s="38"/>
      <c r="N17" s="38"/>
      <c r="O17" s="38"/>
      <c r="P17" s="38"/>
      <c r="Q17" s="38"/>
      <c r="R17" s="38"/>
      <c r="S17" s="38"/>
      <c r="T17" s="39"/>
    </row>
    <row r="18" spans="1:20" ht="24" thickBot="1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</row>
    <row r="19" spans="1:20" ht="24" hidden="1" thickBot="1"/>
    <row r="20" spans="1:20" ht="24" hidden="1" thickBot="1">
      <c r="C20" s="1" t="s">
        <v>10</v>
      </c>
    </row>
    <row r="21" spans="1:20" ht="23.25" hidden="1" customHeight="1">
      <c r="C21" s="1" t="s">
        <v>11</v>
      </c>
      <c r="G21" s="2">
        <f xml:space="preserve"> SIN(RADIANS(L7)) * (P4/P12)</f>
        <v>0.37082039324993687</v>
      </c>
      <c r="H21" s="2"/>
      <c r="I21" s="2"/>
      <c r="K21" s="1" t="s">
        <v>1</v>
      </c>
      <c r="L21" s="2">
        <f>DEGREES(ASIN(G21))</f>
        <v>21.766221953382505</v>
      </c>
      <c r="M21" s="2"/>
      <c r="N21" s="2"/>
    </row>
    <row r="22" spans="1:20" ht="24" hidden="1" thickBot="1"/>
    <row r="23" spans="1:20" ht="24" hidden="1" thickBot="1">
      <c r="C23" s="1" t="s">
        <v>13</v>
      </c>
      <c r="H23" s="1">
        <f>P4*COS(RADIANS(L7))+P12*COS(RADIANS(L9))</f>
        <v>20699.72420571086</v>
      </c>
    </row>
    <row r="24" spans="1:20" ht="24" hidden="1" thickBot="1"/>
  </sheetData>
  <mergeCells count="6">
    <mergeCell ref="L21:N21"/>
    <mergeCell ref="G21:I21"/>
    <mergeCell ref="D8:F8"/>
    <mergeCell ref="Q8:R8"/>
    <mergeCell ref="P4:Q4"/>
    <mergeCell ref="P12:Q12"/>
  </mergeCells>
  <pageMargins left="0.19685039370078741" right="0.19685039370078741" top="0.74803149606299213" bottom="0.74803149606299213" header="0.31496062992125984" footer="0.31496062992125984"/>
  <pageSetup paperSize="9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opLeftCell="A7" zoomScaleNormal="100" workbookViewId="0">
      <selection activeCell="A29" sqref="A29:XFD60"/>
    </sheetView>
  </sheetViews>
  <sheetFormatPr defaultRowHeight="23.25"/>
  <cols>
    <col min="1" max="7" width="9.140625" style="1"/>
    <col min="8" max="8" width="9.85546875" style="1" bestFit="1" customWidth="1"/>
    <col min="9" max="14" width="9.140625" style="1"/>
    <col min="15" max="15" width="5.28515625" style="1" customWidth="1"/>
    <col min="16" max="16384" width="9.140625" style="1"/>
  </cols>
  <sheetData>
    <row r="1" spans="1:20" ht="24" hidden="1" thickBot="1"/>
    <row r="2" spans="1:20" ht="24" hidden="1" thickBot="1">
      <c r="C2" s="1" t="s">
        <v>10</v>
      </c>
    </row>
    <row r="3" spans="1:20" ht="24" hidden="1" thickBot="1">
      <c r="C3" s="1" t="s">
        <v>11</v>
      </c>
      <c r="G3" s="2" t="e">
        <f xml:space="preserve"> SIN(RADIANS(#REF!)) * (#REF!/#REF!)</f>
        <v>#REF!</v>
      </c>
      <c r="H3" s="2"/>
      <c r="I3" s="2"/>
      <c r="K3" s="1" t="s">
        <v>1</v>
      </c>
      <c r="L3" s="2" t="e">
        <f>DEGREES(ASIN(G3))</f>
        <v>#REF!</v>
      </c>
      <c r="M3" s="2"/>
      <c r="N3" s="2"/>
    </row>
    <row r="4" spans="1:20" ht="24" hidden="1" thickBot="1"/>
    <row r="5" spans="1:20" ht="24" hidden="1" thickBot="1">
      <c r="C5" s="1" t="s">
        <v>13</v>
      </c>
      <c r="H5" s="1" t="e">
        <f>#REF!*COS(RADIANS(#REF!))+#REF!*COS(RADIANS(#REF!))</f>
        <v>#REF!</v>
      </c>
    </row>
    <row r="6" spans="1:20" ht="24" hidden="1" thickBot="1"/>
    <row r="7" spans="1:20" ht="36">
      <c r="A7" s="7"/>
      <c r="B7" s="26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</row>
    <row r="8" spans="1:20" ht="26.25">
      <c r="A8" s="10"/>
      <c r="B8" s="11" t="s">
        <v>18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</row>
    <row r="9" spans="1:20" ht="27" thickBot="1">
      <c r="A9" s="10"/>
      <c r="B9" s="11" t="s">
        <v>19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</row>
    <row r="10" spans="1:20" ht="27" thickBot="1">
      <c r="A10" s="10"/>
      <c r="B10" s="11" t="s">
        <v>15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3" t="s">
        <v>3</v>
      </c>
      <c r="P10" s="22">
        <v>11000</v>
      </c>
      <c r="Q10" s="23"/>
      <c r="R10" s="11" t="s">
        <v>0</v>
      </c>
      <c r="S10" s="11"/>
      <c r="T10" s="12"/>
    </row>
    <row r="11" spans="1:20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3"/>
      <c r="P11" s="11"/>
      <c r="Q11" s="11"/>
      <c r="R11" s="11"/>
      <c r="S11" s="11"/>
      <c r="T11" s="12"/>
    </row>
    <row r="12" spans="1:20" ht="24" thickBo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1"/>
      <c r="Q12" s="11"/>
      <c r="R12" s="11"/>
      <c r="S12" s="11"/>
      <c r="T12" s="12"/>
    </row>
    <row r="13" spans="1:20" ht="24" thickBo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4" t="s">
        <v>1</v>
      </c>
      <c r="L13" s="30">
        <f>L26</f>
        <v>26.999548584444028</v>
      </c>
      <c r="M13" s="31"/>
      <c r="N13" s="11" t="s">
        <v>12</v>
      </c>
      <c r="O13" s="13"/>
      <c r="P13" s="11"/>
      <c r="Q13" s="11"/>
      <c r="R13" s="11"/>
      <c r="S13" s="11"/>
      <c r="T13" s="12"/>
    </row>
    <row r="14" spans="1:20" ht="24" thickBot="1">
      <c r="A14" s="10"/>
      <c r="B14" s="11"/>
      <c r="C14" s="15"/>
      <c r="D14" s="4"/>
      <c r="E14" s="4"/>
      <c r="F14" s="4"/>
      <c r="G14" s="16"/>
      <c r="H14" s="16"/>
      <c r="I14" s="16"/>
      <c r="J14" s="16"/>
      <c r="K14" s="16"/>
      <c r="L14" s="16"/>
      <c r="M14" s="16"/>
      <c r="N14" s="16"/>
      <c r="O14" s="17"/>
      <c r="P14" s="18" t="s">
        <v>5</v>
      </c>
      <c r="Q14" s="27">
        <v>18000</v>
      </c>
      <c r="R14" s="28"/>
      <c r="S14" s="11" t="s">
        <v>0</v>
      </c>
      <c r="T14" s="12"/>
    </row>
    <row r="15" spans="1:20" ht="24" thickBo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4" t="s">
        <v>2</v>
      </c>
      <c r="L15" s="30">
        <f>L27</f>
        <v>31.344957193186833</v>
      </c>
      <c r="M15" s="31"/>
      <c r="N15" s="11" t="s">
        <v>12</v>
      </c>
      <c r="O15" s="13"/>
      <c r="P15" s="11"/>
      <c r="Q15" s="11"/>
      <c r="R15" s="11"/>
      <c r="S15" s="11"/>
      <c r="T15" s="12"/>
    </row>
    <row r="16" spans="1:20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3"/>
      <c r="P16" s="11"/>
      <c r="Q16" s="11"/>
      <c r="R16" s="11"/>
      <c r="S16" s="11"/>
      <c r="T16" s="12"/>
    </row>
    <row r="17" spans="1:20" ht="24" thickBot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3"/>
      <c r="P17" s="11"/>
      <c r="Q17" s="11"/>
      <c r="R17" s="11"/>
      <c r="S17" s="11"/>
      <c r="T17" s="12"/>
    </row>
    <row r="18" spans="1:20" ht="27" thickBo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3" t="s">
        <v>4</v>
      </c>
      <c r="P18" s="22">
        <v>9600</v>
      </c>
      <c r="Q18" s="23"/>
      <c r="R18" s="11" t="s">
        <v>0</v>
      </c>
      <c r="S18" s="11"/>
      <c r="T18" s="12"/>
    </row>
    <row r="19" spans="1:20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2"/>
    </row>
    <row r="20" spans="1:20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/>
    </row>
    <row r="21" spans="1:20" ht="24" thickBo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</row>
    <row r="22" spans="1:20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</row>
    <row r="23" spans="1:20" ht="27.75">
      <c r="A23" s="37" t="s">
        <v>25</v>
      </c>
      <c r="B23" s="38"/>
      <c r="C23" s="38"/>
      <c r="D23" s="38"/>
      <c r="E23" s="38" t="s">
        <v>28</v>
      </c>
      <c r="F23" s="38"/>
      <c r="G23" s="38"/>
      <c r="H23" s="38"/>
      <c r="I23" s="38"/>
      <c r="J23" s="38"/>
      <c r="K23" s="38" t="s">
        <v>29</v>
      </c>
      <c r="L23" s="38"/>
      <c r="M23" s="38"/>
      <c r="N23" s="38"/>
      <c r="O23" s="38"/>
      <c r="P23" s="38"/>
      <c r="Q23" s="38"/>
      <c r="R23" s="38"/>
      <c r="S23" s="38"/>
      <c r="T23" s="39"/>
    </row>
    <row r="24" spans="1:20" ht="24" thickBo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</row>
    <row r="25" spans="1:20" ht="24" hidden="1" thickBot="1"/>
    <row r="26" spans="1:20" ht="24" hidden="1" thickBot="1">
      <c r="E26" s="1" t="s">
        <v>16</v>
      </c>
      <c r="F26" s="29">
        <f>((Q14*Q14)+(P10*P10)-(P18*P18))/(2*P10*Q14)</f>
        <v>0.89101010101010103</v>
      </c>
      <c r="G26" s="29"/>
      <c r="H26" s="29"/>
      <c r="I26" s="29"/>
      <c r="K26" s="3" t="s">
        <v>1</v>
      </c>
      <c r="L26" s="29">
        <f>DEGREES(ACOS(F26))</f>
        <v>26.999548584444028</v>
      </c>
      <c r="M26" s="29"/>
      <c r="N26" s="29"/>
      <c r="O26" s="29"/>
      <c r="P26" s="29"/>
    </row>
    <row r="27" spans="1:20" ht="24" hidden="1" thickBot="1">
      <c r="E27" s="1" t="s">
        <v>17</v>
      </c>
      <c r="F27" s="29">
        <f>((Q14*Q14)+(P18*P18)-(P10*P10))/(2*P18*Q14)</f>
        <v>0.85405092592592591</v>
      </c>
      <c r="G27" s="29"/>
      <c r="H27" s="29"/>
      <c r="I27" s="29"/>
      <c r="K27" s="3" t="s">
        <v>2</v>
      </c>
      <c r="L27" s="29">
        <f>DEGREES(ACOS(F27))</f>
        <v>31.344957193186833</v>
      </c>
      <c r="M27" s="29"/>
      <c r="N27" s="29"/>
      <c r="O27" s="29"/>
      <c r="P27" s="29"/>
    </row>
    <row r="28" spans="1:20" ht="24" hidden="1" thickBot="1"/>
  </sheetData>
  <mergeCells count="12">
    <mergeCell ref="F26:I26"/>
    <mergeCell ref="L26:P26"/>
    <mergeCell ref="F27:I27"/>
    <mergeCell ref="L27:P27"/>
    <mergeCell ref="P10:Q10"/>
    <mergeCell ref="L13:M13"/>
    <mergeCell ref="D14:F14"/>
    <mergeCell ref="Q14:R14"/>
    <mergeCell ref="L15:M15"/>
    <mergeCell ref="P18:Q18"/>
    <mergeCell ref="G3:I3"/>
    <mergeCell ref="L3:N3"/>
  </mergeCells>
  <pageMargins left="0.11811023622047245" right="0.15748031496062992" top="0.74803149606299213" bottom="0.74803149606299213" header="0.31496062992125984" footer="0.31496062992125984"/>
  <pageSetup paperSize="9" scale="8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5"/>
  <sheetViews>
    <sheetView tabSelected="1" topLeftCell="A5" zoomScaleNormal="100" workbookViewId="0">
      <selection activeCell="L11" sqref="L11:M11"/>
    </sheetView>
  </sheetViews>
  <sheetFormatPr defaultRowHeight="23.25"/>
  <cols>
    <col min="1" max="7" width="9.140625" style="1"/>
    <col min="8" max="8" width="9.85546875" style="1" bestFit="1" customWidth="1"/>
    <col min="9" max="14" width="9.140625" style="1"/>
    <col min="15" max="15" width="5.28515625" style="1" customWidth="1"/>
    <col min="16" max="16384" width="9.140625" style="1"/>
  </cols>
  <sheetData>
    <row r="1" spans="1:20" ht="24" hidden="1" thickBot="1"/>
    <row r="2" spans="1:20" ht="24" hidden="1" thickBot="1">
      <c r="E2" s="1" t="s">
        <v>16</v>
      </c>
      <c r="F2" s="29" t="e">
        <f>((#REF!*#REF!)+(#REF!*#REF!)-(#REF!*#REF!))/(2*#REF!*#REF!)</f>
        <v>#REF!</v>
      </c>
      <c r="G2" s="29"/>
      <c r="H2" s="29"/>
      <c r="I2" s="29"/>
      <c r="K2" s="3" t="s">
        <v>1</v>
      </c>
      <c r="L2" s="29" t="e">
        <f>DEGREES(ACOS(F2))</f>
        <v>#REF!</v>
      </c>
      <c r="M2" s="29"/>
      <c r="N2" s="29"/>
      <c r="O2" s="29"/>
      <c r="P2" s="29"/>
    </row>
    <row r="3" spans="1:20" ht="24" hidden="1" thickBot="1">
      <c r="E3" s="1" t="s">
        <v>17</v>
      </c>
      <c r="F3" s="29" t="e">
        <f>((#REF!*#REF!)+(#REF!*#REF!)-(#REF!*#REF!))/(2*#REF!*#REF!)</f>
        <v>#REF!</v>
      </c>
      <c r="G3" s="29"/>
      <c r="H3" s="29"/>
      <c r="I3" s="29"/>
      <c r="K3" s="3" t="s">
        <v>2</v>
      </c>
      <c r="L3" s="29" t="e">
        <f>DEGREES(ACOS(F3))</f>
        <v>#REF!</v>
      </c>
      <c r="M3" s="29"/>
      <c r="N3" s="29"/>
      <c r="O3" s="29"/>
      <c r="P3" s="29"/>
    </row>
    <row r="4" spans="1:20" ht="24" hidden="1" thickBot="1"/>
    <row r="5" spans="1:20" ht="36">
      <c r="A5" s="7"/>
      <c r="B5" s="26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6.25">
      <c r="A6" s="10"/>
      <c r="B6" s="11" t="s">
        <v>18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spans="1:20" ht="24" thickBot="1">
      <c r="A7" s="10"/>
      <c r="B7" s="11" t="s">
        <v>21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</row>
    <row r="8" spans="1:20" ht="27" thickBot="1">
      <c r="A8" s="10"/>
      <c r="B8" s="11" t="s">
        <v>23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3" t="s">
        <v>3</v>
      </c>
      <c r="P8" s="32">
        <f>H24</f>
        <v>8693.332436601615</v>
      </c>
      <c r="Q8" s="33"/>
      <c r="R8" s="11" t="s">
        <v>0</v>
      </c>
      <c r="S8" s="11"/>
      <c r="T8" s="12"/>
    </row>
    <row r="9" spans="1:2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3"/>
      <c r="P9" s="11"/>
      <c r="Q9" s="11"/>
      <c r="R9" s="11"/>
      <c r="S9" s="11"/>
      <c r="T9" s="12"/>
    </row>
    <row r="10" spans="1:20" ht="24" thickBo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3"/>
      <c r="P10" s="11"/>
      <c r="Q10" s="11"/>
      <c r="R10" s="11"/>
      <c r="S10" s="11"/>
      <c r="T10" s="12"/>
    </row>
    <row r="11" spans="1:20" ht="24" thickBo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4" t="s">
        <v>1</v>
      </c>
      <c r="L11" s="22">
        <v>15</v>
      </c>
      <c r="M11" s="23"/>
      <c r="N11" s="11" t="s">
        <v>12</v>
      </c>
      <c r="O11" s="13"/>
      <c r="P11" s="11"/>
      <c r="Q11" s="11"/>
      <c r="R11" s="11"/>
      <c r="S11" s="11"/>
      <c r="T11" s="12"/>
    </row>
    <row r="12" spans="1:20" ht="24" thickBot="1">
      <c r="A12" s="10"/>
      <c r="B12" s="11"/>
      <c r="C12" s="15"/>
      <c r="D12" s="4"/>
      <c r="E12" s="4"/>
      <c r="F12" s="4"/>
      <c r="G12" s="16"/>
      <c r="H12" s="16"/>
      <c r="I12" s="16"/>
      <c r="J12" s="16"/>
      <c r="K12" s="16"/>
      <c r="L12" s="16"/>
      <c r="M12" s="16"/>
      <c r="N12" s="16"/>
      <c r="O12" s="17"/>
      <c r="P12" s="18" t="s">
        <v>5</v>
      </c>
      <c r="Q12" s="27">
        <v>18000</v>
      </c>
      <c r="R12" s="28"/>
      <c r="S12" s="11" t="s">
        <v>0</v>
      </c>
      <c r="T12" s="12"/>
    </row>
    <row r="13" spans="1:20" ht="24" thickBo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4" t="s">
        <v>22</v>
      </c>
      <c r="L13" s="30">
        <f>2*L11</f>
        <v>30</v>
      </c>
      <c r="M13" s="31"/>
      <c r="N13" s="11" t="s">
        <v>12</v>
      </c>
      <c r="O13" s="13"/>
      <c r="P13" s="11"/>
      <c r="Q13" s="11"/>
      <c r="R13" s="11"/>
      <c r="S13" s="11"/>
      <c r="T13" s="12"/>
    </row>
    <row r="14" spans="1:20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3"/>
      <c r="P14" s="11"/>
      <c r="Q14" s="11"/>
      <c r="R14" s="11"/>
      <c r="S14" s="11"/>
      <c r="T14" s="12"/>
    </row>
    <row r="15" spans="1:20" ht="24" thickBo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3"/>
      <c r="P15" s="11"/>
      <c r="Q15" s="11"/>
      <c r="R15" s="11"/>
      <c r="S15" s="11"/>
      <c r="T15" s="12"/>
    </row>
    <row r="16" spans="1:20" ht="27" thickBo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3" t="s">
        <v>4</v>
      </c>
      <c r="P16" s="30">
        <f>P8</f>
        <v>8693.332436601615</v>
      </c>
      <c r="Q16" s="31"/>
      <c r="R16" s="11" t="s">
        <v>0</v>
      </c>
      <c r="S16" s="11"/>
      <c r="T16" s="12"/>
    </row>
    <row r="17" spans="1:20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2"/>
    </row>
    <row r="18" spans="1:20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</row>
    <row r="19" spans="1:20" ht="24" thickBo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</row>
    <row r="20" spans="1:20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</row>
    <row r="21" spans="1:20" ht="26.25">
      <c r="A21" s="37" t="s">
        <v>25</v>
      </c>
      <c r="B21" s="38"/>
      <c r="C21" s="38"/>
      <c r="D21" s="38"/>
      <c r="E21" s="38" t="s">
        <v>30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</row>
    <row r="22" spans="1:20" ht="24" thickBo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</row>
    <row r="23" spans="1:20" hidden="1"/>
    <row r="24" spans="1:20" hidden="1">
      <c r="G24" s="1" t="s">
        <v>24</v>
      </c>
      <c r="H24" s="2">
        <f>Q12/2*COS(RADIANS(L11))</f>
        <v>8693.332436601615</v>
      </c>
      <c r="I24" s="2"/>
    </row>
    <row r="25" spans="1:20" hidden="1"/>
  </sheetData>
  <mergeCells count="11">
    <mergeCell ref="D12:F12"/>
    <mergeCell ref="Q12:R12"/>
    <mergeCell ref="L13:M13"/>
    <mergeCell ref="P16:Q16"/>
    <mergeCell ref="H24:I24"/>
    <mergeCell ref="F2:I2"/>
    <mergeCell ref="L2:P2"/>
    <mergeCell ref="F3:I3"/>
    <mergeCell ref="L3:P3"/>
    <mergeCell ref="P8:Q8"/>
    <mergeCell ref="L11:M11"/>
  </mergeCells>
  <pageMargins left="0.19" right="0.2" top="0.74803149606299213" bottom="0.74803149606299213" header="0.31496062992125984" footer="0.31496062992125984"/>
  <pageSetup paperSize="9" scale="8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Problema 1</vt:lpstr>
      <vt:lpstr>Problema 2</vt:lpstr>
      <vt:lpstr>Problema 3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2020-07-18T17:37:02Z</cp:lastPrinted>
  <dcterms:created xsi:type="dcterms:W3CDTF">2020-07-18T11:47:53Z</dcterms:created>
  <dcterms:modified xsi:type="dcterms:W3CDTF">2020-07-18T19:27:31Z</dcterms:modified>
</cp:coreProperties>
</file>