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4355" windowHeight="7740" activeTab="1"/>
  </bookViews>
  <sheets>
    <sheet name="Area di incertezza" sheetId="1" r:id="rId1"/>
    <sheet name="Punto nav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10" i="2"/>
  <c r="I9"/>
  <c r="L23" i="1"/>
  <c r="L22"/>
  <c r="L21"/>
  <c r="T18"/>
  <c r="R18"/>
  <c r="R14"/>
  <c r="R16" s="1"/>
  <c r="T16" s="1"/>
  <c r="L19" s="1"/>
  <c r="L20" s="1"/>
  <c r="L18" l="1"/>
</calcChain>
</file>

<file path=xl/sharedStrings.xml><?xml version="1.0" encoding="utf-8"?>
<sst xmlns="http://schemas.openxmlformats.org/spreadsheetml/2006/main" count="40" uniqueCount="33">
  <si>
    <t>Calcolo dell'area di incertezza nella navigazione stimata</t>
  </si>
  <si>
    <t>±</t>
  </si>
  <si>
    <t>°</t>
  </si>
  <si>
    <t>Kn</t>
  </si>
  <si>
    <t>Inserire il tempo di mancato controllo del punto nave</t>
  </si>
  <si>
    <t>minuti</t>
  </si>
  <si>
    <t xml:space="preserve">L'area di incertezza ha una superficie di </t>
  </si>
  <si>
    <t>radianti</t>
  </si>
  <si>
    <t>ARCO</t>
  </si>
  <si>
    <t>Inserire la velocità propria</t>
  </si>
  <si>
    <t>Nm</t>
  </si>
  <si>
    <t>Lato</t>
  </si>
  <si>
    <r>
      <t>Nm</t>
    </r>
    <r>
      <rPr>
        <vertAlign val="superscript"/>
        <sz val="14"/>
        <color theme="1"/>
        <rFont val="Calibri"/>
        <family val="2"/>
        <scheme val="minor"/>
      </rPr>
      <t>2</t>
    </r>
  </si>
  <si>
    <t>m</t>
  </si>
  <si>
    <r>
      <t>m</t>
    </r>
    <r>
      <rPr>
        <vertAlign val="superscript"/>
        <sz val="16"/>
        <color theme="1"/>
        <rFont val="Calibri"/>
        <family val="2"/>
        <scheme val="minor"/>
      </rPr>
      <t>2</t>
    </r>
  </si>
  <si>
    <r>
      <t>Km</t>
    </r>
    <r>
      <rPr>
        <vertAlign val="superscript"/>
        <sz val="16"/>
        <color theme="1"/>
        <rFont val="Calibri"/>
        <family val="2"/>
        <scheme val="minor"/>
      </rPr>
      <t>2</t>
    </r>
  </si>
  <si>
    <t>…che corrisponde ad una circonferenza di raggio</t>
  </si>
  <si>
    <t>Km</t>
  </si>
  <si>
    <t>ABCD = Area di incertezza</t>
  </si>
  <si>
    <r>
      <t xml:space="preserve">Inserire l'angolo di incertezza della prora </t>
    </r>
    <r>
      <rPr>
        <sz val="16"/>
        <color theme="1"/>
        <rFont val="Symbol"/>
        <family val="1"/>
        <charset val="2"/>
      </rPr>
      <t>a</t>
    </r>
  </si>
  <si>
    <t>Inserire l'incertezza della velocità in nodi K</t>
  </si>
  <si>
    <t>Calcolo dell'area di incertezza del punto nave stimato sulla carta nautica (dipende dalla scala della carta e dal diametro della matita)</t>
  </si>
  <si>
    <t>Inserire il diametro della matita in millimetri</t>
  </si>
  <si>
    <t>mm</t>
  </si>
  <si>
    <t xml:space="preserve">Inserire la scala della carta nautica </t>
  </si>
  <si>
    <t>1:</t>
  </si>
  <si>
    <t>scala</t>
  </si>
  <si>
    <t>Diametro della circonferenza di incertezza</t>
  </si>
  <si>
    <t>metri</t>
  </si>
  <si>
    <t>Superficie della circonferenza di incertezza</t>
  </si>
  <si>
    <t>della nave o con la superificie al galleggiamento della nave, risulta evidente quanto la nave stessa sia</t>
  </si>
  <si>
    <t>all'interno del suo punto nave con molto margine!!!</t>
  </si>
  <si>
    <r>
      <rPr>
        <b/>
        <i/>
        <u/>
        <sz val="16"/>
        <color theme="1"/>
        <rFont val="Calibri"/>
        <family val="2"/>
        <scheme val="minor"/>
      </rPr>
      <t>Nota bene</t>
    </r>
    <r>
      <rPr>
        <b/>
        <sz val="16"/>
        <color theme="1"/>
        <rFont val="Calibri"/>
        <family val="2"/>
        <scheme val="minor"/>
      </rPr>
      <t xml:space="preserve">: per grandi scale (superiori a 1:100000), paragonando il risultato ottenuto con la lunghezza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</si>
</sst>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b/>
      <i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quotePrefix="1" applyFont="1" applyFill="1"/>
    <xf numFmtId="0" fontId="7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5" xfId="0" applyFont="1" applyFill="1" applyBorder="1"/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20" fontId="2" fillId="2" borderId="0" xfId="0" quotePrefix="1" applyNumberFormat="1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66675</xdr:rowOff>
    </xdr:from>
    <xdr:to>
      <xdr:col>14</xdr:col>
      <xdr:colOff>600075</xdr:colOff>
      <xdr:row>11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49" r="2982" b="9615"/>
        <a:stretch>
          <a:fillRect/>
        </a:stretch>
      </xdr:blipFill>
      <xdr:spPr bwMode="auto">
        <a:xfrm>
          <a:off x="257175" y="447675"/>
          <a:ext cx="8458200" cy="179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466725</xdr:colOff>
      <xdr:row>22</xdr:row>
      <xdr:rowOff>133350</xdr:rowOff>
    </xdr:from>
    <xdr:to>
      <xdr:col>6</xdr:col>
      <xdr:colOff>266700</xdr:colOff>
      <xdr:row>26</xdr:row>
      <xdr:rowOff>85725</xdr:rowOff>
    </xdr:to>
    <xdr:sp macro="" textlink="">
      <xdr:nvSpPr>
        <xdr:cNvPr id="3" name="Ovale 2"/>
        <xdr:cNvSpPr/>
      </xdr:nvSpPr>
      <xdr:spPr>
        <a:xfrm>
          <a:off x="2486025" y="5153025"/>
          <a:ext cx="1019175" cy="10191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t-IT" sz="1100"/>
            <a:t>             </a:t>
          </a:r>
          <a:r>
            <a:rPr lang="it-IT" sz="2000"/>
            <a:t>r</a:t>
          </a:r>
          <a:endParaRPr lang="it-IT" sz="1100"/>
        </a:p>
        <a:p>
          <a:pPr algn="ctr"/>
          <a:endParaRPr lang="it-IT" sz="1100"/>
        </a:p>
      </xdr:txBody>
    </xdr:sp>
    <xdr:clientData/>
  </xdr:twoCellAnchor>
  <xdr:twoCellAnchor>
    <xdr:from>
      <xdr:col>5</xdr:col>
      <xdr:colOff>400050</xdr:colOff>
      <xdr:row>24</xdr:row>
      <xdr:rowOff>109538</xdr:rowOff>
    </xdr:from>
    <xdr:to>
      <xdr:col>6</xdr:col>
      <xdr:colOff>266700</xdr:colOff>
      <xdr:row>24</xdr:row>
      <xdr:rowOff>114300</xdr:rowOff>
    </xdr:to>
    <xdr:cxnSp macro="">
      <xdr:nvCxnSpPr>
        <xdr:cNvPr id="5" name="Connettore 1 4"/>
        <xdr:cNvCxnSpPr>
          <a:endCxn id="3" idx="6"/>
        </xdr:cNvCxnSpPr>
      </xdr:nvCxnSpPr>
      <xdr:spPr>
        <a:xfrm flipV="1">
          <a:off x="3028950" y="5662613"/>
          <a:ext cx="476250" cy="4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533400</xdr:colOff>
      <xdr:row>8</xdr:row>
      <xdr:rowOff>123825</xdr:rowOff>
    </xdr:from>
    <xdr:to>
      <xdr:col>13</xdr:col>
      <xdr:colOff>28575</xdr:colOff>
      <xdr:row>14</xdr:row>
      <xdr:rowOff>0</xdr:rowOff>
    </xdr:to>
    <xdr:cxnSp macro="">
      <xdr:nvCxnSpPr>
        <xdr:cNvPr id="8" name="Connettore 1 7"/>
        <xdr:cNvCxnSpPr/>
      </xdr:nvCxnSpPr>
      <xdr:spPr>
        <a:xfrm flipV="1">
          <a:off x="7429500" y="1647825"/>
          <a:ext cx="104775" cy="1200150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8</xdr:row>
      <xdr:rowOff>142876</xdr:rowOff>
    </xdr:from>
    <xdr:to>
      <xdr:col>13</xdr:col>
      <xdr:colOff>552450</xdr:colOff>
      <xdr:row>14</xdr:row>
      <xdr:rowOff>9525</xdr:rowOff>
    </xdr:to>
    <xdr:cxnSp macro="">
      <xdr:nvCxnSpPr>
        <xdr:cNvPr id="10" name="Connettore 1 9"/>
        <xdr:cNvCxnSpPr/>
      </xdr:nvCxnSpPr>
      <xdr:spPr>
        <a:xfrm flipV="1">
          <a:off x="7448550" y="1666876"/>
          <a:ext cx="609600" cy="1190624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30136</xdr:colOff>
      <xdr:row>5</xdr:row>
      <xdr:rowOff>34964</xdr:rowOff>
    </xdr:from>
    <xdr:to>
      <xdr:col>10</xdr:col>
      <xdr:colOff>218109</xdr:colOff>
      <xdr:row>7</xdr:row>
      <xdr:rowOff>6389</xdr:rowOff>
    </xdr:to>
    <xdr:sp macro="" textlink="">
      <xdr:nvSpPr>
        <xdr:cNvPr id="16" name="Figura a mano libera 15"/>
        <xdr:cNvSpPr/>
      </xdr:nvSpPr>
      <xdr:spPr>
        <a:xfrm rot="1805941">
          <a:off x="5707036" y="987464"/>
          <a:ext cx="187973" cy="352425"/>
        </a:xfrm>
        <a:custGeom>
          <a:avLst/>
          <a:gdLst>
            <a:gd name="connsiteX0" fmla="*/ 0 w 11112"/>
            <a:gd name="connsiteY0" fmla="*/ 0 h 352425"/>
            <a:gd name="connsiteX1" fmla="*/ 9525 w 11112"/>
            <a:gd name="connsiteY1" fmla="*/ 152400 h 352425"/>
            <a:gd name="connsiteX2" fmla="*/ 9525 w 11112"/>
            <a:gd name="connsiteY2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112" h="352425">
              <a:moveTo>
                <a:pt x="0" y="0"/>
              </a:moveTo>
              <a:cubicBezTo>
                <a:pt x="3969" y="46831"/>
                <a:pt x="7938" y="93663"/>
                <a:pt x="9525" y="152400"/>
              </a:cubicBezTo>
              <a:cubicBezTo>
                <a:pt x="11112" y="211137"/>
                <a:pt x="10318" y="281781"/>
                <a:pt x="9525" y="352425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10</xdr:col>
      <xdr:colOff>161926</xdr:colOff>
      <xdr:row>5</xdr:row>
      <xdr:rowOff>28575</xdr:rowOff>
    </xdr:from>
    <xdr:to>
      <xdr:col>10</xdr:col>
      <xdr:colOff>466726</xdr:colOff>
      <xdr:row>6</xdr:row>
      <xdr:rowOff>171450</xdr:rowOff>
    </xdr:to>
    <xdr:sp macro="" textlink="">
      <xdr:nvSpPr>
        <xdr:cNvPr id="17" name="CasellaDiTesto 16"/>
        <xdr:cNvSpPr txBox="1"/>
      </xdr:nvSpPr>
      <xdr:spPr>
        <a:xfrm>
          <a:off x="5838826" y="981075"/>
          <a:ext cx="3048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>
              <a:latin typeface="Symbol" pitchFamily="18" charset="2"/>
            </a:rPr>
            <a:t>a</a:t>
          </a:r>
        </a:p>
      </xdr:txBody>
    </xdr:sp>
    <xdr:clientData/>
  </xdr:twoCellAnchor>
  <xdr:twoCellAnchor>
    <xdr:from>
      <xdr:col>12</xdr:col>
      <xdr:colOff>295276</xdr:colOff>
      <xdr:row>6</xdr:row>
      <xdr:rowOff>38100</xdr:rowOff>
    </xdr:from>
    <xdr:to>
      <xdr:col>13</xdr:col>
      <xdr:colOff>285751</xdr:colOff>
      <xdr:row>7</xdr:row>
      <xdr:rowOff>9525</xdr:rowOff>
    </xdr:to>
    <xdr:sp macro="" textlink="">
      <xdr:nvSpPr>
        <xdr:cNvPr id="18" name="Parentesi graffa chiusa 17"/>
        <xdr:cNvSpPr/>
      </xdr:nvSpPr>
      <xdr:spPr>
        <a:xfrm rot="16200000">
          <a:off x="7410451" y="962025"/>
          <a:ext cx="161925" cy="600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457201</xdr:colOff>
      <xdr:row>5</xdr:row>
      <xdr:rowOff>19050</xdr:rowOff>
    </xdr:from>
    <xdr:to>
      <xdr:col>13</xdr:col>
      <xdr:colOff>152401</xdr:colOff>
      <xdr:row>6</xdr:row>
      <xdr:rowOff>161925</xdr:rowOff>
    </xdr:to>
    <xdr:sp macro="" textlink="">
      <xdr:nvSpPr>
        <xdr:cNvPr id="19" name="CasellaDiTesto 18"/>
        <xdr:cNvSpPr txBox="1"/>
      </xdr:nvSpPr>
      <xdr:spPr>
        <a:xfrm>
          <a:off x="7353301" y="971550"/>
          <a:ext cx="3048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>
              <a:latin typeface="Symbol" pitchFamily="18" charset="2"/>
            </a:rPr>
            <a:t>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5</xdr:row>
      <xdr:rowOff>114300</xdr:rowOff>
    </xdr:from>
    <xdr:to>
      <xdr:col>13</xdr:col>
      <xdr:colOff>28575</xdr:colOff>
      <xdr:row>9</xdr:row>
      <xdr:rowOff>66675</xdr:rowOff>
    </xdr:to>
    <xdr:sp macro="" textlink="">
      <xdr:nvSpPr>
        <xdr:cNvPr id="2" name="Ovale 1"/>
        <xdr:cNvSpPr/>
      </xdr:nvSpPr>
      <xdr:spPr>
        <a:xfrm>
          <a:off x="7038975" y="1714500"/>
          <a:ext cx="1019175" cy="10191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t-IT" sz="2000"/>
            <a:t>      d</a:t>
          </a:r>
        </a:p>
        <a:p>
          <a:pPr algn="ctr"/>
          <a:endParaRPr lang="it-IT" sz="1100"/>
        </a:p>
      </xdr:txBody>
    </xdr:sp>
    <xdr:clientData/>
  </xdr:twoCellAnchor>
  <xdr:twoCellAnchor>
    <xdr:from>
      <xdr:col>11</xdr:col>
      <xdr:colOff>228600</xdr:colOff>
      <xdr:row>7</xdr:row>
      <xdr:rowOff>90488</xdr:rowOff>
    </xdr:from>
    <xdr:to>
      <xdr:col>13</xdr:col>
      <xdr:colOff>28575</xdr:colOff>
      <xdr:row>7</xdr:row>
      <xdr:rowOff>90488</xdr:rowOff>
    </xdr:to>
    <xdr:cxnSp macro="">
      <xdr:nvCxnSpPr>
        <xdr:cNvPr id="4" name="Connettore 1 3"/>
        <xdr:cNvCxnSpPr>
          <a:stCxn id="2" idx="2"/>
          <a:endCxn id="2" idx="6"/>
        </xdr:cNvCxnSpPr>
      </xdr:nvCxnSpPr>
      <xdr:spPr>
        <a:xfrm>
          <a:off x="7038975" y="2224088"/>
          <a:ext cx="1019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workbookViewId="0">
      <selection sqref="A1:O2"/>
    </sheetView>
  </sheetViews>
  <sheetFormatPr defaultRowHeight="15"/>
  <cols>
    <col min="1" max="1" width="2.85546875" customWidth="1"/>
    <col min="15" max="15" width="12.28515625" customWidth="1"/>
    <col min="16" max="16" width="9.140625" hidden="1" customWidth="1"/>
    <col min="17" max="17" width="10.7109375" hidden="1" customWidth="1"/>
    <col min="18" max="18" width="18.140625" hidden="1" customWidth="1"/>
    <col min="19" max="19" width="0" hidden="1" customWidth="1"/>
    <col min="20" max="20" width="20" hidden="1" customWidth="1"/>
    <col min="21" max="21" width="0" hidden="1" customWidth="1"/>
  </cols>
  <sheetData>
    <row r="1" spans="1:21" ht="1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1" ht="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1" ht="15.75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1" s="1" customFormat="1" ht="22.5" thickBot="1">
      <c r="A13" s="4"/>
      <c r="B13" s="4" t="s">
        <v>19</v>
      </c>
      <c r="C13" s="4"/>
      <c r="D13" s="4"/>
      <c r="E13" s="4"/>
      <c r="F13" s="4"/>
      <c r="G13" s="4"/>
      <c r="H13" s="4"/>
      <c r="I13" s="5" t="s">
        <v>1</v>
      </c>
      <c r="J13" s="12">
        <v>1</v>
      </c>
      <c r="K13" s="6" t="s">
        <v>2</v>
      </c>
      <c r="L13" s="4"/>
      <c r="M13" s="4"/>
      <c r="N13" s="4"/>
      <c r="O13" s="4"/>
    </row>
    <row r="14" spans="1:21" s="1" customFormat="1" ht="21.75" thickBot="1">
      <c r="A14" s="4"/>
      <c r="B14" s="4" t="s">
        <v>9</v>
      </c>
      <c r="C14" s="4"/>
      <c r="D14" s="4"/>
      <c r="E14" s="4"/>
      <c r="F14" s="4"/>
      <c r="G14" s="4"/>
      <c r="H14" s="4"/>
      <c r="I14" s="4"/>
      <c r="J14" s="12">
        <v>12</v>
      </c>
      <c r="K14" s="4" t="s">
        <v>3</v>
      </c>
      <c r="L14" s="4"/>
      <c r="M14" s="4"/>
      <c r="N14" s="4"/>
      <c r="O14" s="4"/>
      <c r="Q14" s="1" t="s">
        <v>7</v>
      </c>
      <c r="R14" s="1">
        <f>3.14159*2*J13*2/360</f>
        <v>3.4906555555555552E-2</v>
      </c>
    </row>
    <row r="15" spans="1:21" s="1" customFormat="1" ht="21.75" thickBot="1">
      <c r="A15" s="4"/>
      <c r="B15" s="4" t="s">
        <v>20</v>
      </c>
      <c r="C15" s="4"/>
      <c r="D15" s="4"/>
      <c r="E15" s="4"/>
      <c r="F15" s="4"/>
      <c r="G15" s="4"/>
      <c r="H15" s="4"/>
      <c r="I15" s="5" t="s">
        <v>1</v>
      </c>
      <c r="J15" s="12">
        <v>1</v>
      </c>
      <c r="K15" s="4" t="s">
        <v>3</v>
      </c>
      <c r="L15" s="4"/>
      <c r="M15" s="13" t="s">
        <v>18</v>
      </c>
      <c r="N15" s="13"/>
      <c r="O15" s="4"/>
    </row>
    <row r="16" spans="1:21" s="1" customFormat="1" ht="21.75" thickBot="1">
      <c r="A16" s="4"/>
      <c r="B16" s="4" t="s">
        <v>4</v>
      </c>
      <c r="C16" s="4"/>
      <c r="D16" s="4"/>
      <c r="E16" s="4"/>
      <c r="F16" s="4"/>
      <c r="G16" s="4"/>
      <c r="H16" s="4"/>
      <c r="I16" s="4"/>
      <c r="J16" s="12">
        <v>60</v>
      </c>
      <c r="K16" s="4" t="s">
        <v>5</v>
      </c>
      <c r="L16" s="4"/>
      <c r="M16" s="13"/>
      <c r="N16" s="13"/>
      <c r="O16" s="4"/>
      <c r="Q16" s="1" t="s">
        <v>8</v>
      </c>
      <c r="R16" s="1">
        <f>R14*J14*J16/60</f>
        <v>0.41887866666666668</v>
      </c>
      <c r="S16" s="1" t="s">
        <v>10</v>
      </c>
      <c r="T16" s="1">
        <f>R16*1852</f>
        <v>775.76329066666665</v>
      </c>
      <c r="U16" s="1" t="s">
        <v>13</v>
      </c>
    </row>
    <row r="17" spans="1:21" s="1" customFormat="1" ht="2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21" s="1" customFormat="1" ht="21.75" customHeight="1">
      <c r="A18" s="4"/>
      <c r="B18" s="7" t="s">
        <v>6</v>
      </c>
      <c r="C18" s="7"/>
      <c r="D18" s="7"/>
      <c r="E18" s="7"/>
      <c r="F18" s="7"/>
      <c r="G18" s="7"/>
      <c r="H18" s="7"/>
      <c r="I18" s="7"/>
      <c r="J18" s="7"/>
      <c r="K18" s="8"/>
      <c r="L18" s="9">
        <f>R16*R18</f>
        <v>0.83775733333333335</v>
      </c>
      <c r="M18" s="9"/>
      <c r="N18" s="4" t="s">
        <v>12</v>
      </c>
      <c r="O18" s="4"/>
      <c r="Q18" s="1" t="s">
        <v>11</v>
      </c>
      <c r="R18" s="1">
        <f>J15*2*J16/60</f>
        <v>2</v>
      </c>
      <c r="S18" s="1" t="s">
        <v>10</v>
      </c>
      <c r="T18" s="1">
        <f xml:space="preserve"> R18*1852</f>
        <v>3704</v>
      </c>
      <c r="U18" s="1" t="s">
        <v>13</v>
      </c>
    </row>
    <row r="19" spans="1:21" s="1" customFormat="1" ht="23.25" customHeight="1">
      <c r="A19" s="4"/>
      <c r="B19" s="7"/>
      <c r="C19" s="7"/>
      <c r="D19" s="7"/>
      <c r="E19" s="7"/>
      <c r="F19" s="7"/>
      <c r="G19" s="7"/>
      <c r="H19" s="7"/>
      <c r="I19" s="7"/>
      <c r="J19" s="7"/>
      <c r="K19" s="8"/>
      <c r="L19" s="10">
        <f>T16*T18</f>
        <v>2873427.2286293334</v>
      </c>
      <c r="M19" s="11"/>
      <c r="N19" s="4" t="s">
        <v>14</v>
      </c>
      <c r="O19" s="4"/>
    </row>
    <row r="20" spans="1:21" s="1" customFormat="1" ht="23.2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8"/>
      <c r="L20" s="9">
        <f>L19/1000000</f>
        <v>2.8734272286293336</v>
      </c>
      <c r="M20" s="9"/>
      <c r="N20" s="4" t="s">
        <v>15</v>
      </c>
      <c r="O20" s="4"/>
    </row>
    <row r="21" spans="1:21" s="1" customFormat="1" ht="21" customHeight="1">
      <c r="A21" s="4"/>
      <c r="B21" s="7" t="s">
        <v>16</v>
      </c>
      <c r="C21" s="7"/>
      <c r="D21" s="7"/>
      <c r="E21" s="7"/>
      <c r="F21" s="7"/>
      <c r="G21" s="7"/>
      <c r="H21" s="7"/>
      <c r="I21" s="7"/>
      <c r="J21" s="7"/>
      <c r="K21" s="7"/>
      <c r="L21" s="9">
        <f>SQRT(L18/3.14159)</f>
        <v>0.5163977794943222</v>
      </c>
      <c r="M21" s="9"/>
      <c r="N21" s="4" t="s">
        <v>10</v>
      </c>
      <c r="O21" s="4"/>
    </row>
    <row r="22" spans="1:21" s="1" customFormat="1" ht="21" customHeight="1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9">
        <f>L21*1852</f>
        <v>956.36868762348467</v>
      </c>
      <c r="M22" s="9"/>
      <c r="N22" s="4" t="s">
        <v>13</v>
      </c>
      <c r="O22" s="4"/>
    </row>
    <row r="23" spans="1:21" s="1" customFormat="1" ht="21" customHeight="1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9">
        <f>L22/1000</f>
        <v>0.9563686876234847</v>
      </c>
      <c r="M23" s="9"/>
      <c r="N23" s="4" t="s">
        <v>17</v>
      </c>
      <c r="O23" s="4"/>
    </row>
    <row r="24" spans="1:21" s="1" customFormat="1" ht="2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21" s="1" customFormat="1" ht="2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21" s="1" customFormat="1" ht="2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21" s="1" customFormat="1" ht="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21" s="1" customFormat="1" ht="21"/>
    <row r="29" spans="1:21" s="1" customFormat="1" ht="21"/>
    <row r="30" spans="1:21" s="1" customFormat="1" ht="21"/>
    <row r="31" spans="1:21" s="1" customFormat="1" ht="21"/>
    <row r="32" spans="1:21" s="1" customFormat="1" ht="21"/>
    <row r="33" s="1" customFormat="1" ht="21"/>
    <row r="34" s="1" customFormat="1" ht="21"/>
    <row r="35" s="1" customFormat="1" ht="21"/>
    <row r="36" s="1" customFormat="1" ht="21"/>
    <row r="37" s="1" customFormat="1" ht="21"/>
    <row r="38" s="1" customFormat="1" ht="21"/>
    <row r="39" s="1" customFormat="1" ht="21"/>
    <row r="40" s="1" customFormat="1" ht="21"/>
    <row r="41" s="1" customFormat="1" ht="21"/>
    <row r="42" s="1" customFormat="1" ht="21"/>
    <row r="43" s="1" customFormat="1" ht="21"/>
    <row r="44" s="1" customFormat="1" ht="21"/>
    <row r="45" s="1" customFormat="1" ht="21"/>
    <row r="46" s="1" customFormat="1" ht="21"/>
    <row r="47" s="1" customFormat="1" ht="21"/>
    <row r="48" s="1" customFormat="1" ht="21"/>
    <row r="49" s="1" customFormat="1" ht="21"/>
    <row r="50" s="1" customFormat="1" ht="21"/>
    <row r="51" s="1" customFormat="1" ht="21"/>
    <row r="52" s="1" customFormat="1" ht="21"/>
    <row r="53" s="1" customFormat="1" ht="21"/>
    <row r="54" s="1" customFormat="1" ht="21"/>
    <row r="55" s="1" customFormat="1" ht="21"/>
    <row r="56" s="1" customFormat="1" ht="21"/>
    <row r="57" s="1" customFormat="1" ht="21"/>
    <row r="58" s="1" customFormat="1" ht="21"/>
    <row r="59" s="1" customFormat="1" ht="21"/>
    <row r="60" s="1" customFormat="1" ht="21"/>
    <row r="61" s="1" customFormat="1" ht="21"/>
    <row r="62" s="1" customFormat="1" ht="21"/>
    <row r="63" s="1" customFormat="1" ht="21"/>
    <row r="64" s="1" customFormat="1" ht="21"/>
    <row r="65" s="1" customFormat="1" ht="21"/>
  </sheetData>
  <mergeCells count="10">
    <mergeCell ref="L23:M23"/>
    <mergeCell ref="M15:N16"/>
    <mergeCell ref="A1:O2"/>
    <mergeCell ref="L18:M18"/>
    <mergeCell ref="L19:M19"/>
    <mergeCell ref="L20:M20"/>
    <mergeCell ref="B18:K20"/>
    <mergeCell ref="B21:K23"/>
    <mergeCell ref="L21:M21"/>
    <mergeCell ref="L22:M2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E17" sqref="E17"/>
    </sheetView>
  </sheetViews>
  <sheetFormatPr defaultRowHeight="21"/>
  <cols>
    <col min="1" max="8" width="9.140625" style="1"/>
    <col min="9" max="9" width="10.7109375" style="1" bestFit="1" customWidth="1"/>
    <col min="10" max="16384" width="9.140625" style="1"/>
  </cols>
  <sheetData>
    <row r="1" spans="1:15" ht="21" customHeight="1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1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31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.7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1.75" thickBot="1">
      <c r="A6" s="4"/>
      <c r="B6" s="4" t="s">
        <v>22</v>
      </c>
      <c r="C6" s="4"/>
      <c r="D6" s="4"/>
      <c r="E6" s="4"/>
      <c r="F6" s="4"/>
      <c r="G6" s="4"/>
      <c r="H6" s="4"/>
      <c r="I6" s="12">
        <v>0.5</v>
      </c>
      <c r="J6" s="4" t="s">
        <v>23</v>
      </c>
      <c r="K6" s="4"/>
      <c r="L6" s="4"/>
      <c r="M6" s="4"/>
      <c r="N6" s="4"/>
      <c r="O6" s="4"/>
    </row>
    <row r="7" spans="1:15" ht="21.75" thickBot="1">
      <c r="A7" s="4"/>
      <c r="B7" s="4" t="s">
        <v>24</v>
      </c>
      <c r="C7" s="4"/>
      <c r="D7" s="4"/>
      <c r="E7" s="4"/>
      <c r="F7" s="4"/>
      <c r="G7" s="4"/>
      <c r="H7" s="16" t="s">
        <v>25</v>
      </c>
      <c r="I7" s="12">
        <v>50000</v>
      </c>
      <c r="J7" s="4" t="s">
        <v>26</v>
      </c>
      <c r="K7" s="4"/>
      <c r="L7" s="4"/>
      <c r="M7" s="4"/>
      <c r="N7" s="4"/>
      <c r="O7" s="4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4" t="s">
        <v>27</v>
      </c>
      <c r="C9" s="4"/>
      <c r="D9" s="4"/>
      <c r="E9" s="4"/>
      <c r="F9" s="4"/>
      <c r="G9" s="4"/>
      <c r="H9" s="4"/>
      <c r="I9" s="4">
        <f>I6*I7/1000</f>
        <v>25</v>
      </c>
      <c r="J9" s="4" t="s">
        <v>28</v>
      </c>
      <c r="K9" s="4"/>
      <c r="L9" s="4"/>
      <c r="M9" s="4"/>
      <c r="N9" s="4"/>
      <c r="O9" s="4"/>
    </row>
    <row r="10" spans="1:15" ht="23.25">
      <c r="A10" s="4"/>
      <c r="B10" s="4" t="s">
        <v>29</v>
      </c>
      <c r="C10" s="4"/>
      <c r="D10" s="4"/>
      <c r="E10" s="4"/>
      <c r="F10" s="4"/>
      <c r="G10" s="4"/>
      <c r="H10" s="4"/>
      <c r="I10" s="4">
        <f>I9*I9*3.14159</f>
        <v>1963.4937499999999</v>
      </c>
      <c r="J10" s="4" t="s">
        <v>14</v>
      </c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3" t="s">
        <v>32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3" t="s">
        <v>30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 t="s">
        <v>31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mergeCells count="4">
    <mergeCell ref="A1:O4"/>
    <mergeCell ref="A12:O12"/>
    <mergeCell ref="A13:O13"/>
    <mergeCell ref="A14:O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Area di incertezza</vt:lpstr>
      <vt:lpstr>Punto nave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2017-04-03T16:47:31Z</cp:lastPrinted>
  <dcterms:created xsi:type="dcterms:W3CDTF">2017-04-03T16:46:31Z</dcterms:created>
  <dcterms:modified xsi:type="dcterms:W3CDTF">2017-04-03T21:54:45Z</dcterms:modified>
</cp:coreProperties>
</file>